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activeX/activeX138.xml" ContentType="application/vnd.ms-office.activeX+xml"/>
  <Override PartName="/xl/activeX/activeX138.bin" ContentType="application/vnd.ms-office.activeX"/>
  <Override PartName="/xl/activeX/activeX139.xml" ContentType="application/vnd.ms-office.activeX+xml"/>
  <Override PartName="/xl/activeX/activeX139.bin" ContentType="application/vnd.ms-office.activeX"/>
  <Override PartName="/xl/activeX/activeX140.xml" ContentType="application/vnd.ms-office.activeX+xml"/>
  <Override PartName="/xl/activeX/activeX140.bin" ContentType="application/vnd.ms-office.activeX"/>
  <Override PartName="/xl/activeX/activeX141.xml" ContentType="application/vnd.ms-office.activeX+xml"/>
  <Override PartName="/xl/activeX/activeX141.bin" ContentType="application/vnd.ms-office.activeX"/>
  <Override PartName="/xl/activeX/activeX142.xml" ContentType="application/vnd.ms-office.activeX+xml"/>
  <Override PartName="/xl/activeX/activeX142.bin" ContentType="application/vnd.ms-office.activeX"/>
  <Override PartName="/xl/activeX/activeX143.xml" ContentType="application/vnd.ms-office.activeX+xml"/>
  <Override PartName="/xl/activeX/activeX143.bin" ContentType="application/vnd.ms-office.activeX"/>
  <Override PartName="/xl/activeX/activeX144.xml" ContentType="application/vnd.ms-office.activeX+xml"/>
  <Override PartName="/xl/activeX/activeX144.bin" ContentType="application/vnd.ms-office.activeX"/>
  <Override PartName="/xl/activeX/activeX145.xml" ContentType="application/vnd.ms-office.activeX+xml"/>
  <Override PartName="/xl/activeX/activeX145.bin" ContentType="application/vnd.ms-office.activeX"/>
  <Override PartName="/xl/activeX/activeX146.xml" ContentType="application/vnd.ms-office.activeX+xml"/>
  <Override PartName="/xl/activeX/activeX146.bin" ContentType="application/vnd.ms-office.activeX"/>
  <Override PartName="/xl/activeX/activeX147.xml" ContentType="application/vnd.ms-office.activeX+xml"/>
  <Override PartName="/xl/activeX/activeX147.bin" ContentType="application/vnd.ms-office.activeX"/>
  <Override PartName="/xl/activeX/activeX148.xml" ContentType="application/vnd.ms-office.activeX+xml"/>
  <Override PartName="/xl/activeX/activeX148.bin" ContentType="application/vnd.ms-office.activeX"/>
  <Override PartName="/xl/activeX/activeX149.xml" ContentType="application/vnd.ms-office.activeX+xml"/>
  <Override PartName="/xl/activeX/activeX149.bin" ContentType="application/vnd.ms-office.activeX"/>
  <Override PartName="/xl/activeX/activeX150.xml" ContentType="application/vnd.ms-office.activeX+xml"/>
  <Override PartName="/xl/activeX/activeX150.bin" ContentType="application/vnd.ms-office.activeX"/>
  <Override PartName="/xl/activeX/activeX151.xml" ContentType="application/vnd.ms-office.activeX+xml"/>
  <Override PartName="/xl/activeX/activeX151.bin" ContentType="application/vnd.ms-office.activeX"/>
  <Override PartName="/xl/activeX/activeX152.xml" ContentType="application/vnd.ms-office.activeX+xml"/>
  <Override PartName="/xl/activeX/activeX152.bin" ContentType="application/vnd.ms-office.activeX"/>
  <Override PartName="/xl/activeX/activeX153.xml" ContentType="application/vnd.ms-office.activeX+xml"/>
  <Override PartName="/xl/activeX/activeX153.bin" ContentType="application/vnd.ms-office.activeX"/>
  <Override PartName="/xl/activeX/activeX154.xml" ContentType="application/vnd.ms-office.activeX+xml"/>
  <Override PartName="/xl/activeX/activeX154.bin" ContentType="application/vnd.ms-office.activeX"/>
  <Override PartName="/xl/activeX/activeX155.xml" ContentType="application/vnd.ms-office.activeX+xml"/>
  <Override PartName="/xl/activeX/activeX155.bin" ContentType="application/vnd.ms-office.activeX"/>
  <Override PartName="/xl/activeX/activeX156.xml" ContentType="application/vnd.ms-office.activeX+xml"/>
  <Override PartName="/xl/activeX/activeX156.bin" ContentType="application/vnd.ms-office.activeX"/>
  <Override PartName="/xl/activeX/activeX157.xml" ContentType="application/vnd.ms-office.activeX+xml"/>
  <Override PartName="/xl/activeX/activeX157.bin" ContentType="application/vnd.ms-office.activeX"/>
  <Override PartName="/xl/activeX/activeX158.xml" ContentType="application/vnd.ms-office.activeX+xml"/>
  <Override PartName="/xl/activeX/activeX158.bin" ContentType="application/vnd.ms-office.activeX"/>
  <Override PartName="/xl/activeX/activeX159.xml" ContentType="application/vnd.ms-office.activeX+xml"/>
  <Override PartName="/xl/activeX/activeX159.bin" ContentType="application/vnd.ms-office.activeX"/>
  <Override PartName="/xl/activeX/activeX160.xml" ContentType="application/vnd.ms-office.activeX+xml"/>
  <Override PartName="/xl/activeX/activeX160.bin" ContentType="application/vnd.ms-office.activeX"/>
  <Override PartName="/xl/activeX/activeX161.xml" ContentType="application/vnd.ms-office.activeX+xml"/>
  <Override PartName="/xl/activeX/activeX161.bin" ContentType="application/vnd.ms-office.activeX"/>
  <Override PartName="/xl/activeX/activeX162.xml" ContentType="application/vnd.ms-office.activeX+xml"/>
  <Override PartName="/xl/activeX/activeX162.bin" ContentType="application/vnd.ms-office.activeX"/>
  <Override PartName="/xl/activeX/activeX163.xml" ContentType="application/vnd.ms-office.activeX+xml"/>
  <Override PartName="/xl/activeX/activeX163.bin" ContentType="application/vnd.ms-office.activeX"/>
  <Override PartName="/xl/activeX/activeX164.xml" ContentType="application/vnd.ms-office.activeX+xml"/>
  <Override PartName="/xl/activeX/activeX164.bin" ContentType="application/vnd.ms-office.activeX"/>
  <Override PartName="/xl/activeX/activeX165.xml" ContentType="application/vnd.ms-office.activeX+xml"/>
  <Override PartName="/xl/activeX/activeX165.bin" ContentType="application/vnd.ms-office.activeX"/>
  <Override PartName="/xl/activeX/activeX166.xml" ContentType="application/vnd.ms-office.activeX+xml"/>
  <Override PartName="/xl/activeX/activeX166.bin" ContentType="application/vnd.ms-office.activeX"/>
  <Override PartName="/xl/activeX/activeX167.xml" ContentType="application/vnd.ms-office.activeX+xml"/>
  <Override PartName="/xl/activeX/activeX167.bin" ContentType="application/vnd.ms-office.activeX"/>
  <Override PartName="/xl/activeX/activeX168.xml" ContentType="application/vnd.ms-office.activeX+xml"/>
  <Override PartName="/xl/activeX/activeX168.bin" ContentType="application/vnd.ms-office.activeX"/>
  <Override PartName="/xl/activeX/activeX169.xml" ContentType="application/vnd.ms-office.activeX+xml"/>
  <Override PartName="/xl/activeX/activeX169.bin" ContentType="application/vnd.ms-office.activeX"/>
  <Override PartName="/xl/activeX/activeX170.xml" ContentType="application/vnd.ms-office.activeX+xml"/>
  <Override PartName="/xl/activeX/activeX170.bin" ContentType="application/vnd.ms-office.activeX"/>
  <Override PartName="/xl/activeX/activeX171.xml" ContentType="application/vnd.ms-office.activeX+xml"/>
  <Override PartName="/xl/activeX/activeX171.bin" ContentType="application/vnd.ms-office.activeX"/>
  <Override PartName="/xl/activeX/activeX172.xml" ContentType="application/vnd.ms-office.activeX+xml"/>
  <Override PartName="/xl/activeX/activeX172.bin" ContentType="application/vnd.ms-office.activeX"/>
  <Override PartName="/xl/activeX/activeX173.xml" ContentType="application/vnd.ms-office.activeX+xml"/>
  <Override PartName="/xl/activeX/activeX173.bin" ContentType="application/vnd.ms-office.activeX"/>
  <Override PartName="/xl/activeX/activeX174.xml" ContentType="application/vnd.ms-office.activeX+xml"/>
  <Override PartName="/xl/activeX/activeX174.bin" ContentType="application/vnd.ms-office.activeX"/>
  <Override PartName="/xl/activeX/activeX175.xml" ContentType="application/vnd.ms-office.activeX+xml"/>
  <Override PartName="/xl/activeX/activeX175.bin" ContentType="application/vnd.ms-office.activeX"/>
  <Override PartName="/xl/activeX/activeX176.xml" ContentType="application/vnd.ms-office.activeX+xml"/>
  <Override PartName="/xl/activeX/activeX176.bin" ContentType="application/vnd.ms-office.activeX"/>
  <Override PartName="/xl/activeX/activeX177.xml" ContentType="application/vnd.ms-office.activeX+xml"/>
  <Override PartName="/xl/activeX/activeX177.bin" ContentType="application/vnd.ms-office.activeX"/>
  <Override PartName="/xl/activeX/activeX178.xml" ContentType="application/vnd.ms-office.activeX+xml"/>
  <Override PartName="/xl/activeX/activeX178.bin" ContentType="application/vnd.ms-office.activeX"/>
  <Override PartName="/xl/activeX/activeX179.xml" ContentType="application/vnd.ms-office.activeX+xml"/>
  <Override PartName="/xl/activeX/activeX179.bin" ContentType="application/vnd.ms-office.activeX"/>
  <Override PartName="/xl/activeX/activeX180.xml" ContentType="application/vnd.ms-office.activeX+xml"/>
  <Override PartName="/xl/activeX/activeX180.bin" ContentType="application/vnd.ms-office.activeX"/>
  <Override PartName="/xl/activeX/activeX181.xml" ContentType="application/vnd.ms-office.activeX+xml"/>
  <Override PartName="/xl/activeX/activeX181.bin" ContentType="application/vnd.ms-office.activeX"/>
  <Override PartName="/xl/activeX/activeX182.xml" ContentType="application/vnd.ms-office.activeX+xml"/>
  <Override PartName="/xl/activeX/activeX182.bin" ContentType="application/vnd.ms-office.activeX"/>
  <Override PartName="/xl/activeX/activeX183.xml" ContentType="application/vnd.ms-office.activeX+xml"/>
  <Override PartName="/xl/activeX/activeX183.bin" ContentType="application/vnd.ms-office.activeX"/>
  <Override PartName="/xl/activeX/activeX184.xml" ContentType="application/vnd.ms-office.activeX+xml"/>
  <Override PartName="/xl/activeX/activeX184.bin" ContentType="application/vnd.ms-office.activeX"/>
  <Override PartName="/xl/activeX/activeX185.xml" ContentType="application/vnd.ms-office.activeX+xml"/>
  <Override PartName="/xl/activeX/activeX185.bin" ContentType="application/vnd.ms-office.activeX"/>
  <Override PartName="/xl/activeX/activeX186.xml" ContentType="application/vnd.ms-office.activeX+xml"/>
  <Override PartName="/xl/activeX/activeX186.bin" ContentType="application/vnd.ms-office.activeX"/>
  <Override PartName="/xl/activeX/activeX187.xml" ContentType="application/vnd.ms-office.activeX+xml"/>
  <Override PartName="/xl/activeX/activeX187.bin" ContentType="application/vnd.ms-office.activeX"/>
  <Override PartName="/xl/activeX/activeX188.xml" ContentType="application/vnd.ms-office.activeX+xml"/>
  <Override PartName="/xl/activeX/activeX188.bin" ContentType="application/vnd.ms-office.activeX"/>
  <Override PartName="/xl/activeX/activeX189.xml" ContentType="application/vnd.ms-office.activeX+xml"/>
  <Override PartName="/xl/activeX/activeX189.bin" ContentType="application/vnd.ms-office.activeX"/>
  <Override PartName="/xl/activeX/activeX190.xml" ContentType="application/vnd.ms-office.activeX+xml"/>
  <Override PartName="/xl/activeX/activeX190.bin" ContentType="application/vnd.ms-office.activeX"/>
  <Override PartName="/xl/activeX/activeX191.xml" ContentType="application/vnd.ms-office.activeX+xml"/>
  <Override PartName="/xl/activeX/activeX191.bin" ContentType="application/vnd.ms-office.activeX"/>
  <Override PartName="/xl/activeX/activeX192.xml" ContentType="application/vnd.ms-office.activeX+xml"/>
  <Override PartName="/xl/activeX/activeX192.bin" ContentType="application/vnd.ms-office.activeX"/>
  <Override PartName="/xl/activeX/activeX193.xml" ContentType="application/vnd.ms-office.activeX+xml"/>
  <Override PartName="/xl/activeX/activeX193.bin" ContentType="application/vnd.ms-office.activeX"/>
  <Override PartName="/xl/activeX/activeX194.xml" ContentType="application/vnd.ms-office.activeX+xml"/>
  <Override PartName="/xl/activeX/activeX194.bin" ContentType="application/vnd.ms-office.activeX"/>
  <Override PartName="/xl/activeX/activeX195.xml" ContentType="application/vnd.ms-office.activeX+xml"/>
  <Override PartName="/xl/activeX/activeX195.bin" ContentType="application/vnd.ms-office.activeX"/>
  <Override PartName="/xl/activeX/activeX196.xml" ContentType="application/vnd.ms-office.activeX+xml"/>
  <Override PartName="/xl/activeX/activeX196.bin" ContentType="application/vnd.ms-office.activeX"/>
  <Override PartName="/xl/activeX/activeX197.xml" ContentType="application/vnd.ms-office.activeX+xml"/>
  <Override PartName="/xl/activeX/activeX197.bin" ContentType="application/vnd.ms-office.activeX"/>
  <Override PartName="/xl/activeX/activeX198.xml" ContentType="application/vnd.ms-office.activeX+xml"/>
  <Override PartName="/xl/activeX/activeX198.bin" ContentType="application/vnd.ms-office.activeX"/>
  <Override PartName="/xl/activeX/activeX199.xml" ContentType="application/vnd.ms-office.activeX+xml"/>
  <Override PartName="/xl/activeX/activeX199.bin" ContentType="application/vnd.ms-office.activeX"/>
  <Override PartName="/xl/activeX/activeX200.xml" ContentType="application/vnd.ms-office.activeX+xml"/>
  <Override PartName="/xl/activeX/activeX200.bin" ContentType="application/vnd.ms-office.activeX"/>
  <Override PartName="/xl/activeX/activeX201.xml" ContentType="application/vnd.ms-office.activeX+xml"/>
  <Override PartName="/xl/activeX/activeX201.bin" ContentType="application/vnd.ms-office.activeX"/>
  <Override PartName="/xl/activeX/activeX202.xml" ContentType="application/vnd.ms-office.activeX+xml"/>
  <Override PartName="/xl/activeX/activeX202.bin" ContentType="application/vnd.ms-office.activeX"/>
  <Override PartName="/xl/activeX/activeX203.xml" ContentType="application/vnd.ms-office.activeX+xml"/>
  <Override PartName="/xl/activeX/activeX203.bin" ContentType="application/vnd.ms-office.activeX"/>
  <Override PartName="/xl/activeX/activeX204.xml" ContentType="application/vnd.ms-office.activeX+xml"/>
  <Override PartName="/xl/activeX/activeX204.bin" ContentType="application/vnd.ms-office.activeX"/>
  <Override PartName="/xl/activeX/activeX205.xml" ContentType="application/vnd.ms-office.activeX+xml"/>
  <Override PartName="/xl/activeX/activeX205.bin" ContentType="application/vnd.ms-office.activeX"/>
  <Override PartName="/xl/activeX/activeX206.xml" ContentType="application/vnd.ms-office.activeX+xml"/>
  <Override PartName="/xl/activeX/activeX206.bin" ContentType="application/vnd.ms-office.activeX"/>
  <Override PartName="/xl/activeX/activeX207.xml" ContentType="application/vnd.ms-office.activeX+xml"/>
  <Override PartName="/xl/activeX/activeX207.bin" ContentType="application/vnd.ms-office.activeX"/>
  <Override PartName="/xl/activeX/activeX208.xml" ContentType="application/vnd.ms-office.activeX+xml"/>
  <Override PartName="/xl/activeX/activeX208.bin" ContentType="application/vnd.ms-office.activeX"/>
  <Override PartName="/xl/activeX/activeX209.xml" ContentType="application/vnd.ms-office.activeX+xml"/>
  <Override PartName="/xl/activeX/activeX209.bin" ContentType="application/vnd.ms-office.activeX"/>
  <Override PartName="/xl/activeX/activeX210.xml" ContentType="application/vnd.ms-office.activeX+xml"/>
  <Override PartName="/xl/activeX/activeX210.bin" ContentType="application/vnd.ms-office.activeX"/>
  <Override PartName="/xl/activeX/activeX211.xml" ContentType="application/vnd.ms-office.activeX+xml"/>
  <Override PartName="/xl/activeX/activeX211.bin" ContentType="application/vnd.ms-office.activeX"/>
  <Override PartName="/xl/activeX/activeX212.xml" ContentType="application/vnd.ms-office.activeX+xml"/>
  <Override PartName="/xl/activeX/activeX212.bin" ContentType="application/vnd.ms-office.activeX"/>
  <Override PartName="/xl/activeX/activeX213.xml" ContentType="application/vnd.ms-office.activeX+xml"/>
  <Override PartName="/xl/activeX/activeX213.bin" ContentType="application/vnd.ms-office.activeX"/>
  <Override PartName="/xl/activeX/activeX214.xml" ContentType="application/vnd.ms-office.activeX+xml"/>
  <Override PartName="/xl/activeX/activeX214.bin" ContentType="application/vnd.ms-office.activeX"/>
  <Override PartName="/xl/activeX/activeX215.xml" ContentType="application/vnd.ms-office.activeX+xml"/>
  <Override PartName="/xl/activeX/activeX215.bin" ContentType="application/vnd.ms-office.activeX"/>
  <Override PartName="/xl/activeX/activeX216.xml" ContentType="application/vnd.ms-office.activeX+xml"/>
  <Override PartName="/xl/activeX/activeX216.bin" ContentType="application/vnd.ms-office.activeX"/>
  <Override PartName="/xl/activeX/activeX217.xml" ContentType="application/vnd.ms-office.activeX+xml"/>
  <Override PartName="/xl/activeX/activeX217.bin" ContentType="application/vnd.ms-office.activeX"/>
  <Override PartName="/xl/activeX/activeX218.xml" ContentType="application/vnd.ms-office.activeX+xml"/>
  <Override PartName="/xl/activeX/activeX218.bin" ContentType="application/vnd.ms-office.activeX"/>
  <Override PartName="/xl/activeX/activeX219.xml" ContentType="application/vnd.ms-office.activeX+xml"/>
  <Override PartName="/xl/activeX/activeX219.bin" ContentType="application/vnd.ms-office.activeX"/>
  <Override PartName="/xl/activeX/activeX220.xml" ContentType="application/vnd.ms-office.activeX+xml"/>
  <Override PartName="/xl/activeX/activeX220.bin" ContentType="application/vnd.ms-office.activeX"/>
  <Override PartName="/xl/activeX/activeX221.xml" ContentType="application/vnd.ms-office.activeX+xml"/>
  <Override PartName="/xl/activeX/activeX221.bin" ContentType="application/vnd.ms-office.activeX"/>
  <Override PartName="/xl/activeX/activeX222.xml" ContentType="application/vnd.ms-office.activeX+xml"/>
  <Override PartName="/xl/activeX/activeX222.bin" ContentType="application/vnd.ms-office.activeX"/>
  <Override PartName="/xl/activeX/activeX223.xml" ContentType="application/vnd.ms-office.activeX+xml"/>
  <Override PartName="/xl/activeX/activeX223.bin" ContentType="application/vnd.ms-office.activeX"/>
  <Override PartName="/xl/activeX/activeX224.xml" ContentType="application/vnd.ms-office.activeX+xml"/>
  <Override PartName="/xl/activeX/activeX224.bin" ContentType="application/vnd.ms-office.activeX"/>
  <Override PartName="/xl/activeX/activeX225.xml" ContentType="application/vnd.ms-office.activeX+xml"/>
  <Override PartName="/xl/activeX/activeX225.bin" ContentType="application/vnd.ms-office.activeX"/>
  <Override PartName="/xl/activeX/activeX226.xml" ContentType="application/vnd.ms-office.activeX+xml"/>
  <Override PartName="/xl/activeX/activeX226.bin" ContentType="application/vnd.ms-office.activeX"/>
  <Override PartName="/xl/activeX/activeX227.xml" ContentType="application/vnd.ms-office.activeX+xml"/>
  <Override PartName="/xl/activeX/activeX227.bin" ContentType="application/vnd.ms-office.activeX"/>
  <Override PartName="/xl/activeX/activeX228.xml" ContentType="application/vnd.ms-office.activeX+xml"/>
  <Override PartName="/xl/activeX/activeX228.bin" ContentType="application/vnd.ms-office.activeX"/>
  <Override PartName="/xl/activeX/activeX229.xml" ContentType="application/vnd.ms-office.activeX+xml"/>
  <Override PartName="/xl/activeX/activeX229.bin" ContentType="application/vnd.ms-office.activeX"/>
  <Override PartName="/xl/activeX/activeX230.xml" ContentType="application/vnd.ms-office.activeX+xml"/>
  <Override PartName="/xl/activeX/activeX230.bin" ContentType="application/vnd.ms-office.activeX"/>
  <Override PartName="/xl/activeX/activeX231.xml" ContentType="application/vnd.ms-office.activeX+xml"/>
  <Override PartName="/xl/activeX/activeX231.bin" ContentType="application/vnd.ms-office.activeX"/>
  <Override PartName="/xl/activeX/activeX232.xml" ContentType="application/vnd.ms-office.activeX+xml"/>
  <Override PartName="/xl/activeX/activeX232.bin" ContentType="application/vnd.ms-office.activeX"/>
  <Override PartName="/xl/activeX/activeX233.xml" ContentType="application/vnd.ms-office.activeX+xml"/>
  <Override PartName="/xl/activeX/activeX233.bin" ContentType="application/vnd.ms-office.activeX"/>
  <Override PartName="/xl/activeX/activeX234.xml" ContentType="application/vnd.ms-office.activeX+xml"/>
  <Override PartName="/xl/activeX/activeX234.bin" ContentType="application/vnd.ms-office.activeX"/>
  <Override PartName="/xl/activeX/activeX235.xml" ContentType="application/vnd.ms-office.activeX+xml"/>
  <Override PartName="/xl/activeX/activeX235.bin" ContentType="application/vnd.ms-office.activeX"/>
  <Override PartName="/xl/activeX/activeX236.xml" ContentType="application/vnd.ms-office.activeX+xml"/>
  <Override PartName="/xl/activeX/activeX236.bin" ContentType="application/vnd.ms-office.activeX"/>
  <Override PartName="/xl/activeX/activeX237.xml" ContentType="application/vnd.ms-office.activeX+xml"/>
  <Override PartName="/xl/activeX/activeX237.bin" ContentType="application/vnd.ms-office.activeX"/>
  <Override PartName="/xl/activeX/activeX238.xml" ContentType="application/vnd.ms-office.activeX+xml"/>
  <Override PartName="/xl/activeX/activeX238.bin" ContentType="application/vnd.ms-office.activeX"/>
  <Override PartName="/xl/activeX/activeX239.xml" ContentType="application/vnd.ms-office.activeX+xml"/>
  <Override PartName="/xl/activeX/activeX239.bin" ContentType="application/vnd.ms-office.activeX"/>
  <Override PartName="/xl/activeX/activeX240.xml" ContentType="application/vnd.ms-office.activeX+xml"/>
  <Override PartName="/xl/activeX/activeX240.bin" ContentType="application/vnd.ms-office.activeX"/>
  <Override PartName="/xl/activeX/activeX241.xml" ContentType="application/vnd.ms-office.activeX+xml"/>
  <Override PartName="/xl/activeX/activeX241.bin" ContentType="application/vnd.ms-office.activeX"/>
  <Override PartName="/xl/activeX/activeX242.xml" ContentType="application/vnd.ms-office.activeX+xml"/>
  <Override PartName="/xl/activeX/activeX242.bin" ContentType="application/vnd.ms-office.activeX"/>
  <Override PartName="/xl/activeX/activeX243.xml" ContentType="application/vnd.ms-office.activeX+xml"/>
  <Override PartName="/xl/activeX/activeX243.bin" ContentType="application/vnd.ms-office.activeX"/>
  <Override PartName="/xl/activeX/activeX244.xml" ContentType="application/vnd.ms-office.activeX+xml"/>
  <Override PartName="/xl/activeX/activeX244.bin" ContentType="application/vnd.ms-office.activeX"/>
  <Override PartName="/xl/activeX/activeX245.xml" ContentType="application/vnd.ms-office.activeX+xml"/>
  <Override PartName="/xl/activeX/activeX245.bin" ContentType="application/vnd.ms-office.activeX"/>
  <Override PartName="/xl/activeX/activeX246.xml" ContentType="application/vnd.ms-office.activeX+xml"/>
  <Override PartName="/xl/activeX/activeX246.bin" ContentType="application/vnd.ms-office.activeX"/>
  <Override PartName="/xl/activeX/activeX247.xml" ContentType="application/vnd.ms-office.activeX+xml"/>
  <Override PartName="/xl/activeX/activeX247.bin" ContentType="application/vnd.ms-office.activeX"/>
  <Override PartName="/xl/activeX/activeX248.xml" ContentType="application/vnd.ms-office.activeX+xml"/>
  <Override PartName="/xl/activeX/activeX248.bin" ContentType="application/vnd.ms-office.activeX"/>
  <Override PartName="/xl/activeX/activeX249.xml" ContentType="application/vnd.ms-office.activeX+xml"/>
  <Override PartName="/xl/activeX/activeX249.bin" ContentType="application/vnd.ms-office.activeX"/>
  <Override PartName="/xl/activeX/activeX250.xml" ContentType="application/vnd.ms-office.activeX+xml"/>
  <Override PartName="/xl/activeX/activeX250.bin" ContentType="application/vnd.ms-office.activeX"/>
  <Override PartName="/xl/activeX/activeX251.xml" ContentType="application/vnd.ms-office.activeX+xml"/>
  <Override PartName="/xl/activeX/activeX251.bin" ContentType="application/vnd.ms-office.activeX"/>
  <Override PartName="/xl/activeX/activeX252.xml" ContentType="application/vnd.ms-office.activeX+xml"/>
  <Override PartName="/xl/activeX/activeX252.bin" ContentType="application/vnd.ms-office.activeX"/>
  <Override PartName="/xl/activeX/activeX253.xml" ContentType="application/vnd.ms-office.activeX+xml"/>
  <Override PartName="/xl/activeX/activeX253.bin" ContentType="application/vnd.ms-office.activeX"/>
  <Override PartName="/xl/activeX/activeX254.xml" ContentType="application/vnd.ms-office.activeX+xml"/>
  <Override PartName="/xl/activeX/activeX254.bin" ContentType="application/vnd.ms-office.activeX"/>
  <Override PartName="/xl/activeX/activeX255.xml" ContentType="application/vnd.ms-office.activeX+xml"/>
  <Override PartName="/xl/activeX/activeX255.bin" ContentType="application/vnd.ms-office.activeX"/>
  <Override PartName="/xl/activeX/activeX256.xml" ContentType="application/vnd.ms-office.activeX+xml"/>
  <Override PartName="/xl/activeX/activeX256.bin" ContentType="application/vnd.ms-office.activeX"/>
  <Override PartName="/xl/activeX/activeX257.xml" ContentType="application/vnd.ms-office.activeX+xml"/>
  <Override PartName="/xl/activeX/activeX257.bin" ContentType="application/vnd.ms-office.activeX"/>
  <Override PartName="/xl/activeX/activeX258.xml" ContentType="application/vnd.ms-office.activeX+xml"/>
  <Override PartName="/xl/activeX/activeX258.bin" ContentType="application/vnd.ms-office.activeX"/>
  <Override PartName="/xl/activeX/activeX259.xml" ContentType="application/vnd.ms-office.activeX+xml"/>
  <Override PartName="/xl/activeX/activeX259.bin" ContentType="application/vnd.ms-office.activeX"/>
  <Override PartName="/xl/activeX/activeX260.xml" ContentType="application/vnd.ms-office.activeX+xml"/>
  <Override PartName="/xl/activeX/activeX260.bin" ContentType="application/vnd.ms-office.activeX"/>
  <Override PartName="/xl/activeX/activeX261.xml" ContentType="application/vnd.ms-office.activeX+xml"/>
  <Override PartName="/xl/activeX/activeX261.bin" ContentType="application/vnd.ms-office.activeX"/>
  <Override PartName="/xl/activeX/activeX262.xml" ContentType="application/vnd.ms-office.activeX+xml"/>
  <Override PartName="/xl/activeX/activeX262.bin" ContentType="application/vnd.ms-office.activeX"/>
  <Override PartName="/xl/activeX/activeX263.xml" ContentType="application/vnd.ms-office.activeX+xml"/>
  <Override PartName="/xl/activeX/activeX263.bin" ContentType="application/vnd.ms-office.activeX"/>
  <Override PartName="/xl/activeX/activeX264.xml" ContentType="application/vnd.ms-office.activeX+xml"/>
  <Override PartName="/xl/activeX/activeX264.bin" ContentType="application/vnd.ms-office.activeX"/>
  <Override PartName="/xl/activeX/activeX265.xml" ContentType="application/vnd.ms-office.activeX+xml"/>
  <Override PartName="/xl/activeX/activeX265.bin" ContentType="application/vnd.ms-office.activeX"/>
  <Override PartName="/xl/activeX/activeX266.xml" ContentType="application/vnd.ms-office.activeX+xml"/>
  <Override PartName="/xl/activeX/activeX266.bin" ContentType="application/vnd.ms-office.activeX"/>
  <Override PartName="/xl/activeX/activeX267.xml" ContentType="application/vnd.ms-office.activeX+xml"/>
  <Override PartName="/xl/activeX/activeX267.bin" ContentType="application/vnd.ms-office.activeX"/>
  <Override PartName="/xl/activeX/activeX268.xml" ContentType="application/vnd.ms-office.activeX+xml"/>
  <Override PartName="/xl/activeX/activeX268.bin" ContentType="application/vnd.ms-office.activeX"/>
  <Override PartName="/xl/activeX/activeX269.xml" ContentType="application/vnd.ms-office.activeX+xml"/>
  <Override PartName="/xl/activeX/activeX269.bin" ContentType="application/vnd.ms-office.activeX"/>
  <Override PartName="/xl/activeX/activeX270.xml" ContentType="application/vnd.ms-office.activeX+xml"/>
  <Override PartName="/xl/activeX/activeX270.bin" ContentType="application/vnd.ms-office.activeX"/>
  <Override PartName="/xl/activeX/activeX271.xml" ContentType="application/vnd.ms-office.activeX+xml"/>
  <Override PartName="/xl/activeX/activeX271.bin" ContentType="application/vnd.ms-office.activeX"/>
  <Override PartName="/xl/activeX/activeX272.xml" ContentType="application/vnd.ms-office.activeX+xml"/>
  <Override PartName="/xl/activeX/activeX272.bin" ContentType="application/vnd.ms-office.activeX"/>
  <Override PartName="/xl/activeX/activeX273.xml" ContentType="application/vnd.ms-office.activeX+xml"/>
  <Override PartName="/xl/activeX/activeX273.bin" ContentType="application/vnd.ms-office.activeX"/>
  <Override PartName="/xl/activeX/activeX274.xml" ContentType="application/vnd.ms-office.activeX+xml"/>
  <Override PartName="/xl/activeX/activeX274.bin" ContentType="application/vnd.ms-office.activeX"/>
  <Override PartName="/xl/activeX/activeX275.xml" ContentType="application/vnd.ms-office.activeX+xml"/>
  <Override PartName="/xl/activeX/activeX275.bin" ContentType="application/vnd.ms-office.activeX"/>
  <Override PartName="/xl/activeX/activeX276.xml" ContentType="application/vnd.ms-office.activeX+xml"/>
  <Override PartName="/xl/activeX/activeX276.bin" ContentType="application/vnd.ms-office.activeX"/>
  <Override PartName="/xl/activeX/activeX277.xml" ContentType="application/vnd.ms-office.activeX+xml"/>
  <Override PartName="/xl/activeX/activeX277.bin" ContentType="application/vnd.ms-office.activeX"/>
  <Override PartName="/xl/activeX/activeX278.xml" ContentType="application/vnd.ms-office.activeX+xml"/>
  <Override PartName="/xl/activeX/activeX278.bin" ContentType="application/vnd.ms-office.activeX"/>
  <Override PartName="/xl/activeX/activeX279.xml" ContentType="application/vnd.ms-office.activeX+xml"/>
  <Override PartName="/xl/activeX/activeX279.bin" ContentType="application/vnd.ms-office.activeX"/>
  <Override PartName="/xl/activeX/activeX280.xml" ContentType="application/vnd.ms-office.activeX+xml"/>
  <Override PartName="/xl/activeX/activeX280.bin" ContentType="application/vnd.ms-office.activeX"/>
  <Override PartName="/xl/activeX/activeX281.xml" ContentType="application/vnd.ms-office.activeX+xml"/>
  <Override PartName="/xl/activeX/activeX281.bin" ContentType="application/vnd.ms-office.activeX"/>
  <Override PartName="/xl/activeX/activeX282.xml" ContentType="application/vnd.ms-office.activeX+xml"/>
  <Override PartName="/xl/activeX/activeX282.bin" ContentType="application/vnd.ms-office.activeX"/>
  <Override PartName="/xl/activeX/activeX283.xml" ContentType="application/vnd.ms-office.activeX+xml"/>
  <Override PartName="/xl/activeX/activeX283.bin" ContentType="application/vnd.ms-office.activeX"/>
  <Override PartName="/xl/activeX/activeX284.xml" ContentType="application/vnd.ms-office.activeX+xml"/>
  <Override PartName="/xl/activeX/activeX284.bin" ContentType="application/vnd.ms-office.activeX"/>
  <Override PartName="/xl/activeX/activeX285.xml" ContentType="application/vnd.ms-office.activeX+xml"/>
  <Override PartName="/xl/activeX/activeX285.bin" ContentType="application/vnd.ms-office.activeX"/>
  <Override PartName="/xl/activeX/activeX286.xml" ContentType="application/vnd.ms-office.activeX+xml"/>
  <Override PartName="/xl/activeX/activeX286.bin" ContentType="application/vnd.ms-office.activeX"/>
  <Override PartName="/xl/activeX/activeX287.xml" ContentType="application/vnd.ms-office.activeX+xml"/>
  <Override PartName="/xl/activeX/activeX287.bin" ContentType="application/vnd.ms-office.activeX"/>
  <Override PartName="/xl/activeX/activeX288.xml" ContentType="application/vnd.ms-office.activeX+xml"/>
  <Override PartName="/xl/activeX/activeX288.bin" ContentType="application/vnd.ms-office.activeX"/>
  <Override PartName="/xl/activeX/activeX289.xml" ContentType="application/vnd.ms-office.activeX+xml"/>
  <Override PartName="/xl/activeX/activeX289.bin" ContentType="application/vnd.ms-office.activeX"/>
  <Override PartName="/xl/activeX/activeX290.xml" ContentType="application/vnd.ms-office.activeX+xml"/>
  <Override PartName="/xl/activeX/activeX290.bin" ContentType="application/vnd.ms-office.activeX"/>
  <Override PartName="/xl/activeX/activeX291.xml" ContentType="application/vnd.ms-office.activeX+xml"/>
  <Override PartName="/xl/activeX/activeX291.bin" ContentType="application/vnd.ms-office.activeX"/>
  <Override PartName="/xl/activeX/activeX292.xml" ContentType="application/vnd.ms-office.activeX+xml"/>
  <Override PartName="/xl/activeX/activeX292.bin" ContentType="application/vnd.ms-office.activeX"/>
  <Override PartName="/xl/activeX/activeX293.xml" ContentType="application/vnd.ms-office.activeX+xml"/>
  <Override PartName="/xl/activeX/activeX293.bin" ContentType="application/vnd.ms-office.activeX"/>
  <Override PartName="/xl/activeX/activeX294.xml" ContentType="application/vnd.ms-office.activeX+xml"/>
  <Override PartName="/xl/activeX/activeX294.bin" ContentType="application/vnd.ms-office.activeX"/>
  <Override PartName="/xl/activeX/activeX295.xml" ContentType="application/vnd.ms-office.activeX+xml"/>
  <Override PartName="/xl/activeX/activeX295.bin" ContentType="application/vnd.ms-office.activeX"/>
  <Override PartName="/xl/activeX/activeX296.xml" ContentType="application/vnd.ms-office.activeX+xml"/>
  <Override PartName="/xl/activeX/activeX296.bin" ContentType="application/vnd.ms-office.activeX"/>
  <Override PartName="/xl/activeX/activeX297.xml" ContentType="application/vnd.ms-office.activeX+xml"/>
  <Override PartName="/xl/activeX/activeX297.bin" ContentType="application/vnd.ms-office.activeX"/>
  <Override PartName="/xl/activeX/activeX298.xml" ContentType="application/vnd.ms-office.activeX+xml"/>
  <Override PartName="/xl/activeX/activeX298.bin" ContentType="application/vnd.ms-office.activeX"/>
  <Override PartName="/xl/activeX/activeX299.xml" ContentType="application/vnd.ms-office.activeX+xml"/>
  <Override PartName="/xl/activeX/activeX299.bin" ContentType="application/vnd.ms-office.activeX"/>
  <Override PartName="/xl/activeX/activeX300.xml" ContentType="application/vnd.ms-office.activeX+xml"/>
  <Override PartName="/xl/activeX/activeX300.bin" ContentType="application/vnd.ms-office.activeX"/>
  <Override PartName="/xl/activeX/activeX301.xml" ContentType="application/vnd.ms-office.activeX+xml"/>
  <Override PartName="/xl/activeX/activeX301.bin" ContentType="application/vnd.ms-office.activeX"/>
  <Override PartName="/xl/activeX/activeX302.xml" ContentType="application/vnd.ms-office.activeX+xml"/>
  <Override PartName="/xl/activeX/activeX302.bin" ContentType="application/vnd.ms-office.activeX"/>
  <Override PartName="/xl/activeX/activeX303.xml" ContentType="application/vnd.ms-office.activeX+xml"/>
  <Override PartName="/xl/activeX/activeX303.bin" ContentType="application/vnd.ms-office.activeX"/>
  <Override PartName="/xl/activeX/activeX304.xml" ContentType="application/vnd.ms-office.activeX+xml"/>
  <Override PartName="/xl/activeX/activeX304.bin" ContentType="application/vnd.ms-office.activeX"/>
  <Override PartName="/xl/activeX/activeX305.xml" ContentType="application/vnd.ms-office.activeX+xml"/>
  <Override PartName="/xl/activeX/activeX305.bin" ContentType="application/vnd.ms-office.activeX"/>
  <Override PartName="/xl/activeX/activeX306.xml" ContentType="application/vnd.ms-office.activeX+xml"/>
  <Override PartName="/xl/activeX/activeX306.bin" ContentType="application/vnd.ms-office.activeX"/>
  <Override PartName="/xl/activeX/activeX307.xml" ContentType="application/vnd.ms-office.activeX+xml"/>
  <Override PartName="/xl/activeX/activeX307.bin" ContentType="application/vnd.ms-office.activeX"/>
  <Override PartName="/xl/activeX/activeX308.xml" ContentType="application/vnd.ms-office.activeX+xml"/>
  <Override PartName="/xl/activeX/activeX308.bin" ContentType="application/vnd.ms-office.activeX"/>
  <Override PartName="/xl/activeX/activeX309.xml" ContentType="application/vnd.ms-office.activeX+xml"/>
  <Override PartName="/xl/activeX/activeX309.bin" ContentType="application/vnd.ms-office.activeX"/>
  <Override PartName="/xl/activeX/activeX310.xml" ContentType="application/vnd.ms-office.activeX+xml"/>
  <Override PartName="/xl/activeX/activeX310.bin" ContentType="application/vnd.ms-office.activeX"/>
  <Override PartName="/xl/activeX/activeX311.xml" ContentType="application/vnd.ms-office.activeX+xml"/>
  <Override PartName="/xl/activeX/activeX311.bin" ContentType="application/vnd.ms-office.activeX"/>
  <Override PartName="/xl/activeX/activeX312.xml" ContentType="application/vnd.ms-office.activeX+xml"/>
  <Override PartName="/xl/activeX/activeX312.bin" ContentType="application/vnd.ms-office.activeX"/>
  <Override PartName="/xl/activeX/activeX313.xml" ContentType="application/vnd.ms-office.activeX+xml"/>
  <Override PartName="/xl/activeX/activeX313.bin" ContentType="application/vnd.ms-office.activeX"/>
  <Override PartName="/xl/activeX/activeX314.xml" ContentType="application/vnd.ms-office.activeX+xml"/>
  <Override PartName="/xl/activeX/activeX314.bin" ContentType="application/vnd.ms-office.activeX"/>
  <Override PartName="/xl/activeX/activeX315.xml" ContentType="application/vnd.ms-office.activeX+xml"/>
  <Override PartName="/xl/activeX/activeX315.bin" ContentType="application/vnd.ms-office.activeX"/>
  <Override PartName="/xl/activeX/activeX316.xml" ContentType="application/vnd.ms-office.activeX+xml"/>
  <Override PartName="/xl/activeX/activeX316.bin" ContentType="application/vnd.ms-office.activeX"/>
  <Override PartName="/xl/activeX/activeX317.xml" ContentType="application/vnd.ms-office.activeX+xml"/>
  <Override PartName="/xl/activeX/activeX317.bin" ContentType="application/vnd.ms-office.activeX"/>
  <Override PartName="/xl/activeX/activeX318.xml" ContentType="application/vnd.ms-office.activeX+xml"/>
  <Override PartName="/xl/activeX/activeX318.bin" ContentType="application/vnd.ms-office.activeX"/>
  <Override PartName="/xl/activeX/activeX319.xml" ContentType="application/vnd.ms-office.activeX+xml"/>
  <Override PartName="/xl/activeX/activeX319.bin" ContentType="application/vnd.ms-office.activeX"/>
  <Override PartName="/xl/activeX/activeX320.xml" ContentType="application/vnd.ms-office.activeX+xml"/>
  <Override PartName="/xl/activeX/activeX320.bin" ContentType="application/vnd.ms-office.activeX"/>
  <Override PartName="/xl/activeX/activeX321.xml" ContentType="application/vnd.ms-office.activeX+xml"/>
  <Override PartName="/xl/activeX/activeX321.bin" ContentType="application/vnd.ms-office.activeX"/>
  <Override PartName="/xl/activeX/activeX322.xml" ContentType="application/vnd.ms-office.activeX+xml"/>
  <Override PartName="/xl/activeX/activeX322.bin" ContentType="application/vnd.ms-office.activeX"/>
  <Override PartName="/xl/activeX/activeX323.xml" ContentType="application/vnd.ms-office.activeX+xml"/>
  <Override PartName="/xl/activeX/activeX323.bin" ContentType="application/vnd.ms-office.activeX"/>
  <Override PartName="/xl/activeX/activeX324.xml" ContentType="application/vnd.ms-office.activeX+xml"/>
  <Override PartName="/xl/activeX/activeX324.bin" ContentType="application/vnd.ms-office.activeX"/>
  <Override PartName="/xl/activeX/activeX325.xml" ContentType="application/vnd.ms-office.activeX+xml"/>
  <Override PartName="/xl/activeX/activeX325.bin" ContentType="application/vnd.ms-office.activeX"/>
  <Override PartName="/xl/activeX/activeX326.xml" ContentType="application/vnd.ms-office.activeX+xml"/>
  <Override PartName="/xl/activeX/activeX326.bin" ContentType="application/vnd.ms-office.activeX"/>
  <Override PartName="/xl/activeX/activeX327.xml" ContentType="application/vnd.ms-office.activeX+xml"/>
  <Override PartName="/xl/activeX/activeX327.bin" ContentType="application/vnd.ms-office.activeX"/>
  <Override PartName="/xl/activeX/activeX328.xml" ContentType="application/vnd.ms-office.activeX+xml"/>
  <Override PartName="/xl/activeX/activeX328.bin" ContentType="application/vnd.ms-office.activeX"/>
  <Override PartName="/xl/activeX/activeX329.xml" ContentType="application/vnd.ms-office.activeX+xml"/>
  <Override PartName="/xl/activeX/activeX329.bin" ContentType="application/vnd.ms-office.activeX"/>
  <Override PartName="/xl/activeX/activeX330.xml" ContentType="application/vnd.ms-office.activeX+xml"/>
  <Override PartName="/xl/activeX/activeX330.bin" ContentType="application/vnd.ms-office.activeX"/>
  <Override PartName="/xl/activeX/activeX331.xml" ContentType="application/vnd.ms-office.activeX+xml"/>
  <Override PartName="/xl/activeX/activeX331.bin" ContentType="application/vnd.ms-office.activeX"/>
  <Override PartName="/xl/activeX/activeX332.xml" ContentType="application/vnd.ms-office.activeX+xml"/>
  <Override PartName="/xl/activeX/activeX332.bin" ContentType="application/vnd.ms-office.activeX"/>
  <Override PartName="/xl/activeX/activeX333.xml" ContentType="application/vnd.ms-office.activeX+xml"/>
  <Override PartName="/xl/activeX/activeX333.bin" ContentType="application/vnd.ms-office.activeX"/>
  <Override PartName="/xl/activeX/activeX334.xml" ContentType="application/vnd.ms-office.activeX+xml"/>
  <Override PartName="/xl/activeX/activeX334.bin" ContentType="application/vnd.ms-office.activeX"/>
  <Override PartName="/xl/activeX/activeX335.xml" ContentType="application/vnd.ms-office.activeX+xml"/>
  <Override PartName="/xl/activeX/activeX335.bin" ContentType="application/vnd.ms-office.activeX"/>
  <Override PartName="/xl/activeX/activeX336.xml" ContentType="application/vnd.ms-office.activeX+xml"/>
  <Override PartName="/xl/activeX/activeX336.bin" ContentType="application/vnd.ms-office.activeX"/>
  <Override PartName="/xl/activeX/activeX337.xml" ContentType="application/vnd.ms-office.activeX+xml"/>
  <Override PartName="/xl/activeX/activeX337.bin" ContentType="application/vnd.ms-office.activeX"/>
  <Override PartName="/xl/activeX/activeX338.xml" ContentType="application/vnd.ms-office.activeX+xml"/>
  <Override PartName="/xl/activeX/activeX338.bin" ContentType="application/vnd.ms-office.activeX"/>
  <Override PartName="/xl/activeX/activeX339.xml" ContentType="application/vnd.ms-office.activeX+xml"/>
  <Override PartName="/xl/activeX/activeX339.bin" ContentType="application/vnd.ms-office.activeX"/>
  <Override PartName="/xl/activeX/activeX340.xml" ContentType="application/vnd.ms-office.activeX+xml"/>
  <Override PartName="/xl/activeX/activeX340.bin" ContentType="application/vnd.ms-office.activeX"/>
  <Override PartName="/xl/activeX/activeX341.xml" ContentType="application/vnd.ms-office.activeX+xml"/>
  <Override PartName="/xl/activeX/activeX341.bin" ContentType="application/vnd.ms-office.activeX"/>
  <Override PartName="/xl/activeX/activeX342.xml" ContentType="application/vnd.ms-office.activeX+xml"/>
  <Override PartName="/xl/activeX/activeX342.bin" ContentType="application/vnd.ms-office.activeX"/>
  <Override PartName="/xl/activeX/activeX343.xml" ContentType="application/vnd.ms-office.activeX+xml"/>
  <Override PartName="/xl/activeX/activeX343.bin" ContentType="application/vnd.ms-office.activeX"/>
  <Override PartName="/xl/activeX/activeX344.xml" ContentType="application/vnd.ms-office.activeX+xml"/>
  <Override PartName="/xl/activeX/activeX344.bin" ContentType="application/vnd.ms-office.activeX"/>
  <Override PartName="/xl/activeX/activeX345.xml" ContentType="application/vnd.ms-office.activeX+xml"/>
  <Override PartName="/xl/activeX/activeX345.bin" ContentType="application/vnd.ms-office.activeX"/>
  <Override PartName="/xl/activeX/activeX346.xml" ContentType="application/vnd.ms-office.activeX+xml"/>
  <Override PartName="/xl/activeX/activeX346.bin" ContentType="application/vnd.ms-office.activeX"/>
  <Override PartName="/xl/activeX/activeX347.xml" ContentType="application/vnd.ms-office.activeX+xml"/>
  <Override PartName="/xl/activeX/activeX347.bin" ContentType="application/vnd.ms-office.activeX"/>
  <Override PartName="/xl/activeX/activeX348.xml" ContentType="application/vnd.ms-office.activeX+xml"/>
  <Override PartName="/xl/activeX/activeX348.bin" ContentType="application/vnd.ms-office.activeX"/>
  <Override PartName="/xl/activeX/activeX349.xml" ContentType="application/vnd.ms-office.activeX+xml"/>
  <Override PartName="/xl/activeX/activeX349.bin" ContentType="application/vnd.ms-office.activeX"/>
  <Override PartName="/xl/activeX/activeX350.xml" ContentType="application/vnd.ms-office.activeX+xml"/>
  <Override PartName="/xl/activeX/activeX350.bin" ContentType="application/vnd.ms-office.activeX"/>
  <Override PartName="/xl/activeX/activeX351.xml" ContentType="application/vnd.ms-office.activeX+xml"/>
  <Override PartName="/xl/activeX/activeX351.bin" ContentType="application/vnd.ms-office.activeX"/>
  <Override PartName="/xl/activeX/activeX352.xml" ContentType="application/vnd.ms-office.activeX+xml"/>
  <Override PartName="/xl/activeX/activeX352.bin" ContentType="application/vnd.ms-office.activeX"/>
  <Override PartName="/xl/activeX/activeX353.xml" ContentType="application/vnd.ms-office.activeX+xml"/>
  <Override PartName="/xl/activeX/activeX353.bin" ContentType="application/vnd.ms-office.activeX"/>
  <Override PartName="/xl/activeX/activeX354.xml" ContentType="application/vnd.ms-office.activeX+xml"/>
  <Override PartName="/xl/activeX/activeX354.bin" ContentType="application/vnd.ms-office.activeX"/>
  <Override PartName="/xl/activeX/activeX355.xml" ContentType="application/vnd.ms-office.activeX+xml"/>
  <Override PartName="/xl/activeX/activeX355.bin" ContentType="application/vnd.ms-office.activeX"/>
  <Override PartName="/xl/activeX/activeX356.xml" ContentType="application/vnd.ms-office.activeX+xml"/>
  <Override PartName="/xl/activeX/activeX356.bin" ContentType="application/vnd.ms-office.activeX"/>
  <Override PartName="/xl/activeX/activeX357.xml" ContentType="application/vnd.ms-office.activeX+xml"/>
  <Override PartName="/xl/activeX/activeX357.bin" ContentType="application/vnd.ms-office.activeX"/>
  <Override PartName="/xl/activeX/activeX358.xml" ContentType="application/vnd.ms-office.activeX+xml"/>
  <Override PartName="/xl/activeX/activeX358.bin" ContentType="application/vnd.ms-office.activeX"/>
  <Override PartName="/xl/activeX/activeX359.xml" ContentType="application/vnd.ms-office.activeX+xml"/>
  <Override PartName="/xl/activeX/activeX359.bin" ContentType="application/vnd.ms-office.activeX"/>
  <Override PartName="/xl/activeX/activeX360.xml" ContentType="application/vnd.ms-office.activeX+xml"/>
  <Override PartName="/xl/activeX/activeX360.bin" ContentType="application/vnd.ms-office.activeX"/>
  <Override PartName="/xl/activeX/activeX361.xml" ContentType="application/vnd.ms-office.activeX+xml"/>
  <Override PartName="/xl/activeX/activeX361.bin" ContentType="application/vnd.ms-office.activeX"/>
  <Override PartName="/xl/activeX/activeX362.xml" ContentType="application/vnd.ms-office.activeX+xml"/>
  <Override PartName="/xl/activeX/activeX362.bin" ContentType="application/vnd.ms-office.activeX"/>
  <Override PartName="/xl/activeX/activeX363.xml" ContentType="application/vnd.ms-office.activeX+xml"/>
  <Override PartName="/xl/activeX/activeX363.bin" ContentType="application/vnd.ms-office.activeX"/>
  <Override PartName="/xl/activeX/activeX364.xml" ContentType="application/vnd.ms-office.activeX+xml"/>
  <Override PartName="/xl/activeX/activeX364.bin" ContentType="application/vnd.ms-office.activeX"/>
  <Override PartName="/xl/activeX/activeX365.xml" ContentType="application/vnd.ms-office.activeX+xml"/>
  <Override PartName="/xl/activeX/activeX365.bin" ContentType="application/vnd.ms-office.activeX"/>
  <Override PartName="/xl/activeX/activeX366.xml" ContentType="application/vnd.ms-office.activeX+xml"/>
  <Override PartName="/xl/activeX/activeX366.bin" ContentType="application/vnd.ms-office.activeX"/>
  <Override PartName="/xl/activeX/activeX367.xml" ContentType="application/vnd.ms-office.activeX+xml"/>
  <Override PartName="/xl/activeX/activeX367.bin" ContentType="application/vnd.ms-office.activeX"/>
  <Override PartName="/xl/activeX/activeX368.xml" ContentType="application/vnd.ms-office.activeX+xml"/>
  <Override PartName="/xl/activeX/activeX368.bin" ContentType="application/vnd.ms-office.activeX"/>
  <Override PartName="/xl/activeX/activeX369.xml" ContentType="application/vnd.ms-office.activeX+xml"/>
  <Override PartName="/xl/activeX/activeX369.bin" ContentType="application/vnd.ms-office.activeX"/>
  <Override PartName="/xl/activeX/activeX370.xml" ContentType="application/vnd.ms-office.activeX+xml"/>
  <Override PartName="/xl/activeX/activeX370.bin" ContentType="application/vnd.ms-office.activeX"/>
  <Override PartName="/xl/activeX/activeX371.xml" ContentType="application/vnd.ms-office.activeX+xml"/>
  <Override PartName="/xl/activeX/activeX371.bin" ContentType="application/vnd.ms-office.activeX"/>
  <Override PartName="/xl/activeX/activeX372.xml" ContentType="application/vnd.ms-office.activeX+xml"/>
  <Override PartName="/xl/activeX/activeX372.bin" ContentType="application/vnd.ms-office.activeX"/>
  <Override PartName="/xl/activeX/activeX373.xml" ContentType="application/vnd.ms-office.activeX+xml"/>
  <Override PartName="/xl/activeX/activeX373.bin" ContentType="application/vnd.ms-office.activeX"/>
  <Override PartName="/xl/activeX/activeX374.xml" ContentType="application/vnd.ms-office.activeX+xml"/>
  <Override PartName="/xl/activeX/activeX374.bin" ContentType="application/vnd.ms-office.activeX"/>
  <Override PartName="/xl/activeX/activeX375.xml" ContentType="application/vnd.ms-office.activeX+xml"/>
  <Override PartName="/xl/activeX/activeX375.bin" ContentType="application/vnd.ms-office.activeX"/>
  <Override PartName="/xl/activeX/activeX376.xml" ContentType="application/vnd.ms-office.activeX+xml"/>
  <Override PartName="/xl/activeX/activeX376.bin" ContentType="application/vnd.ms-office.activeX"/>
  <Override PartName="/xl/activeX/activeX377.xml" ContentType="application/vnd.ms-office.activeX+xml"/>
  <Override PartName="/xl/activeX/activeX377.bin" ContentType="application/vnd.ms-office.activeX"/>
  <Override PartName="/xl/activeX/activeX378.xml" ContentType="application/vnd.ms-office.activeX+xml"/>
  <Override PartName="/xl/activeX/activeX378.bin" ContentType="application/vnd.ms-office.activeX"/>
  <Override PartName="/xl/activeX/activeX379.xml" ContentType="application/vnd.ms-office.activeX+xml"/>
  <Override PartName="/xl/activeX/activeX379.bin" ContentType="application/vnd.ms-office.activeX"/>
  <Override PartName="/xl/activeX/activeX380.xml" ContentType="application/vnd.ms-office.activeX+xml"/>
  <Override PartName="/xl/activeX/activeX380.bin" ContentType="application/vnd.ms-office.activeX"/>
  <Override PartName="/xl/activeX/activeX381.xml" ContentType="application/vnd.ms-office.activeX+xml"/>
  <Override PartName="/xl/activeX/activeX381.bin" ContentType="application/vnd.ms-office.activeX"/>
  <Override PartName="/xl/activeX/activeX382.xml" ContentType="application/vnd.ms-office.activeX+xml"/>
  <Override PartName="/xl/activeX/activeX382.bin" ContentType="application/vnd.ms-office.activeX"/>
  <Override PartName="/xl/activeX/activeX383.xml" ContentType="application/vnd.ms-office.activeX+xml"/>
  <Override PartName="/xl/activeX/activeX383.bin" ContentType="application/vnd.ms-office.activeX"/>
  <Override PartName="/xl/activeX/activeX384.xml" ContentType="application/vnd.ms-office.activeX+xml"/>
  <Override PartName="/xl/activeX/activeX384.bin" ContentType="application/vnd.ms-office.activeX"/>
  <Override PartName="/xl/activeX/activeX385.xml" ContentType="application/vnd.ms-office.activeX+xml"/>
  <Override PartName="/xl/activeX/activeX385.bin" ContentType="application/vnd.ms-office.activeX"/>
  <Override PartName="/xl/activeX/activeX386.xml" ContentType="application/vnd.ms-office.activeX+xml"/>
  <Override PartName="/xl/activeX/activeX386.bin" ContentType="application/vnd.ms-office.activeX"/>
  <Override PartName="/xl/activeX/activeX387.xml" ContentType="application/vnd.ms-office.activeX+xml"/>
  <Override PartName="/xl/activeX/activeX387.bin" ContentType="application/vnd.ms-office.activeX"/>
  <Override PartName="/xl/activeX/activeX388.xml" ContentType="application/vnd.ms-office.activeX+xml"/>
  <Override PartName="/xl/activeX/activeX388.bin" ContentType="application/vnd.ms-office.activeX"/>
  <Override PartName="/xl/activeX/activeX389.xml" ContentType="application/vnd.ms-office.activeX+xml"/>
  <Override PartName="/xl/activeX/activeX389.bin" ContentType="application/vnd.ms-office.activeX"/>
  <Override PartName="/xl/activeX/activeX390.xml" ContentType="application/vnd.ms-office.activeX+xml"/>
  <Override PartName="/xl/activeX/activeX390.bin" ContentType="application/vnd.ms-office.activeX"/>
  <Override PartName="/xl/activeX/activeX391.xml" ContentType="application/vnd.ms-office.activeX+xml"/>
  <Override PartName="/xl/activeX/activeX391.bin" ContentType="application/vnd.ms-office.activeX"/>
  <Override PartName="/xl/activeX/activeX392.xml" ContentType="application/vnd.ms-office.activeX+xml"/>
  <Override PartName="/xl/activeX/activeX392.bin" ContentType="application/vnd.ms-office.activeX"/>
  <Override PartName="/xl/activeX/activeX393.xml" ContentType="application/vnd.ms-office.activeX+xml"/>
  <Override PartName="/xl/activeX/activeX393.bin" ContentType="application/vnd.ms-office.activeX"/>
  <Override PartName="/xl/activeX/activeX394.xml" ContentType="application/vnd.ms-office.activeX+xml"/>
  <Override PartName="/xl/activeX/activeX394.bin" ContentType="application/vnd.ms-office.activeX"/>
  <Override PartName="/xl/activeX/activeX395.xml" ContentType="application/vnd.ms-office.activeX+xml"/>
  <Override PartName="/xl/activeX/activeX395.bin" ContentType="application/vnd.ms-office.activeX"/>
  <Override PartName="/xl/activeX/activeX396.xml" ContentType="application/vnd.ms-office.activeX+xml"/>
  <Override PartName="/xl/activeX/activeX396.bin" ContentType="application/vnd.ms-office.activeX"/>
  <Override PartName="/xl/activeX/activeX397.xml" ContentType="application/vnd.ms-office.activeX+xml"/>
  <Override PartName="/xl/activeX/activeX397.bin" ContentType="application/vnd.ms-office.activeX"/>
  <Override PartName="/xl/activeX/activeX398.xml" ContentType="application/vnd.ms-office.activeX+xml"/>
  <Override PartName="/xl/activeX/activeX398.bin" ContentType="application/vnd.ms-office.activeX"/>
  <Override PartName="/xl/activeX/activeX399.xml" ContentType="application/vnd.ms-office.activeX+xml"/>
  <Override PartName="/xl/activeX/activeX399.bin" ContentType="application/vnd.ms-office.activeX"/>
  <Override PartName="/xl/activeX/activeX400.xml" ContentType="application/vnd.ms-office.activeX+xml"/>
  <Override PartName="/xl/activeX/activeX400.bin" ContentType="application/vnd.ms-office.activeX"/>
  <Override PartName="/xl/activeX/activeX401.xml" ContentType="application/vnd.ms-office.activeX+xml"/>
  <Override PartName="/xl/activeX/activeX401.bin" ContentType="application/vnd.ms-office.activeX"/>
  <Override PartName="/xl/activeX/activeX402.xml" ContentType="application/vnd.ms-office.activeX+xml"/>
  <Override PartName="/xl/activeX/activeX402.bin" ContentType="application/vnd.ms-office.activeX"/>
  <Override PartName="/xl/activeX/activeX403.xml" ContentType="application/vnd.ms-office.activeX+xml"/>
  <Override PartName="/xl/activeX/activeX403.bin" ContentType="application/vnd.ms-office.activeX"/>
  <Override PartName="/xl/activeX/activeX404.xml" ContentType="application/vnd.ms-office.activeX+xml"/>
  <Override PartName="/xl/activeX/activeX404.bin" ContentType="application/vnd.ms-office.activeX"/>
  <Override PartName="/xl/activeX/activeX405.xml" ContentType="application/vnd.ms-office.activeX+xml"/>
  <Override PartName="/xl/activeX/activeX405.bin" ContentType="application/vnd.ms-office.activeX"/>
  <Override PartName="/xl/activeX/activeX406.xml" ContentType="application/vnd.ms-office.activeX+xml"/>
  <Override PartName="/xl/activeX/activeX406.bin" ContentType="application/vnd.ms-office.activeX"/>
  <Override PartName="/xl/activeX/activeX407.xml" ContentType="application/vnd.ms-office.activeX+xml"/>
  <Override PartName="/xl/activeX/activeX407.bin" ContentType="application/vnd.ms-office.activeX"/>
  <Override PartName="/xl/activeX/activeX408.xml" ContentType="application/vnd.ms-office.activeX+xml"/>
  <Override PartName="/xl/activeX/activeX408.bin" ContentType="application/vnd.ms-office.activeX"/>
  <Override PartName="/xl/activeX/activeX409.xml" ContentType="application/vnd.ms-office.activeX+xml"/>
  <Override PartName="/xl/activeX/activeX409.bin" ContentType="application/vnd.ms-office.activeX"/>
  <Override PartName="/xl/activeX/activeX410.xml" ContentType="application/vnd.ms-office.activeX+xml"/>
  <Override PartName="/xl/activeX/activeX410.bin" ContentType="application/vnd.ms-office.activeX"/>
  <Override PartName="/xl/activeX/activeX411.xml" ContentType="application/vnd.ms-office.activeX+xml"/>
  <Override PartName="/xl/activeX/activeX411.bin" ContentType="application/vnd.ms-office.activeX"/>
  <Override PartName="/xl/activeX/activeX412.xml" ContentType="application/vnd.ms-office.activeX+xml"/>
  <Override PartName="/xl/activeX/activeX412.bin" ContentType="application/vnd.ms-office.activeX"/>
  <Override PartName="/xl/activeX/activeX413.xml" ContentType="application/vnd.ms-office.activeX+xml"/>
  <Override PartName="/xl/activeX/activeX413.bin" ContentType="application/vnd.ms-office.activeX"/>
  <Override PartName="/xl/activeX/activeX414.xml" ContentType="application/vnd.ms-office.activeX+xml"/>
  <Override PartName="/xl/activeX/activeX414.bin" ContentType="application/vnd.ms-office.activeX"/>
  <Override PartName="/xl/activeX/activeX415.xml" ContentType="application/vnd.ms-office.activeX+xml"/>
  <Override PartName="/xl/activeX/activeX415.bin" ContentType="application/vnd.ms-office.activeX"/>
  <Override PartName="/xl/activeX/activeX416.xml" ContentType="application/vnd.ms-office.activeX+xml"/>
  <Override PartName="/xl/activeX/activeX416.bin" ContentType="application/vnd.ms-office.activeX"/>
  <Override PartName="/xl/activeX/activeX417.xml" ContentType="application/vnd.ms-office.activeX+xml"/>
  <Override PartName="/xl/activeX/activeX417.bin" ContentType="application/vnd.ms-office.activeX"/>
  <Override PartName="/xl/activeX/activeX418.xml" ContentType="application/vnd.ms-office.activeX+xml"/>
  <Override PartName="/xl/activeX/activeX418.bin" ContentType="application/vnd.ms-office.activeX"/>
  <Override PartName="/xl/activeX/activeX419.xml" ContentType="application/vnd.ms-office.activeX+xml"/>
  <Override PartName="/xl/activeX/activeX419.bin" ContentType="application/vnd.ms-office.activeX"/>
  <Override PartName="/xl/activeX/activeX420.xml" ContentType="application/vnd.ms-office.activeX+xml"/>
  <Override PartName="/xl/activeX/activeX420.bin" ContentType="application/vnd.ms-office.activeX"/>
  <Override PartName="/xl/activeX/activeX421.xml" ContentType="application/vnd.ms-office.activeX+xml"/>
  <Override PartName="/xl/activeX/activeX421.bin" ContentType="application/vnd.ms-office.activeX"/>
  <Override PartName="/xl/activeX/activeX422.xml" ContentType="application/vnd.ms-office.activeX+xml"/>
  <Override PartName="/xl/activeX/activeX422.bin" ContentType="application/vnd.ms-office.activeX"/>
  <Override PartName="/xl/activeX/activeX423.xml" ContentType="application/vnd.ms-office.activeX+xml"/>
  <Override PartName="/xl/activeX/activeX423.bin" ContentType="application/vnd.ms-office.activeX"/>
  <Override PartName="/xl/activeX/activeX424.xml" ContentType="application/vnd.ms-office.activeX+xml"/>
  <Override PartName="/xl/activeX/activeX424.bin" ContentType="application/vnd.ms-office.activeX"/>
  <Override PartName="/xl/activeX/activeX425.xml" ContentType="application/vnd.ms-office.activeX+xml"/>
  <Override PartName="/xl/activeX/activeX425.bin" ContentType="application/vnd.ms-office.activeX"/>
  <Override PartName="/xl/activeX/activeX426.xml" ContentType="application/vnd.ms-office.activeX+xml"/>
  <Override PartName="/xl/activeX/activeX426.bin" ContentType="application/vnd.ms-office.activeX"/>
  <Override PartName="/xl/activeX/activeX427.xml" ContentType="application/vnd.ms-office.activeX+xml"/>
  <Override PartName="/xl/activeX/activeX427.bin" ContentType="application/vnd.ms-office.activeX"/>
  <Override PartName="/xl/activeX/activeX428.xml" ContentType="application/vnd.ms-office.activeX+xml"/>
  <Override PartName="/xl/activeX/activeX428.bin" ContentType="application/vnd.ms-office.activeX"/>
  <Override PartName="/xl/activeX/activeX429.xml" ContentType="application/vnd.ms-office.activeX+xml"/>
  <Override PartName="/xl/activeX/activeX429.bin" ContentType="application/vnd.ms-office.activeX"/>
  <Override PartName="/xl/activeX/activeX430.xml" ContentType="application/vnd.ms-office.activeX+xml"/>
  <Override PartName="/xl/activeX/activeX430.bin" ContentType="application/vnd.ms-office.activeX"/>
  <Override PartName="/xl/activeX/activeX431.xml" ContentType="application/vnd.ms-office.activeX+xml"/>
  <Override PartName="/xl/activeX/activeX431.bin" ContentType="application/vnd.ms-office.activeX"/>
  <Override PartName="/xl/activeX/activeX432.xml" ContentType="application/vnd.ms-office.activeX+xml"/>
  <Override PartName="/xl/activeX/activeX432.bin" ContentType="application/vnd.ms-office.activeX"/>
  <Override PartName="/xl/activeX/activeX433.xml" ContentType="application/vnd.ms-office.activeX+xml"/>
  <Override PartName="/xl/activeX/activeX433.bin" ContentType="application/vnd.ms-office.activeX"/>
  <Override PartName="/xl/activeX/activeX434.xml" ContentType="application/vnd.ms-office.activeX+xml"/>
  <Override PartName="/xl/activeX/activeX434.bin" ContentType="application/vnd.ms-office.activeX"/>
  <Override PartName="/xl/activeX/activeX435.xml" ContentType="application/vnd.ms-office.activeX+xml"/>
  <Override PartName="/xl/activeX/activeX435.bin" ContentType="application/vnd.ms-office.activeX"/>
  <Override PartName="/xl/activeX/activeX436.xml" ContentType="application/vnd.ms-office.activeX+xml"/>
  <Override PartName="/xl/activeX/activeX436.bin" ContentType="application/vnd.ms-office.activeX"/>
  <Override PartName="/xl/activeX/activeX437.xml" ContentType="application/vnd.ms-office.activeX+xml"/>
  <Override PartName="/xl/activeX/activeX437.bin" ContentType="application/vnd.ms-office.activeX"/>
  <Override PartName="/xl/activeX/activeX438.xml" ContentType="application/vnd.ms-office.activeX+xml"/>
  <Override PartName="/xl/activeX/activeX438.bin" ContentType="application/vnd.ms-office.activeX"/>
  <Override PartName="/xl/activeX/activeX439.xml" ContentType="application/vnd.ms-office.activeX+xml"/>
  <Override PartName="/xl/activeX/activeX439.bin" ContentType="application/vnd.ms-office.activeX"/>
  <Override PartName="/xl/activeX/activeX440.xml" ContentType="application/vnd.ms-office.activeX+xml"/>
  <Override PartName="/xl/activeX/activeX440.bin" ContentType="application/vnd.ms-office.activeX"/>
  <Override PartName="/xl/activeX/activeX441.xml" ContentType="application/vnd.ms-office.activeX+xml"/>
  <Override PartName="/xl/activeX/activeX441.bin" ContentType="application/vnd.ms-office.activeX"/>
  <Override PartName="/xl/activeX/activeX442.xml" ContentType="application/vnd.ms-office.activeX+xml"/>
  <Override PartName="/xl/activeX/activeX442.bin" ContentType="application/vnd.ms-office.activeX"/>
  <Override PartName="/xl/activeX/activeX443.xml" ContentType="application/vnd.ms-office.activeX+xml"/>
  <Override PartName="/xl/activeX/activeX443.bin" ContentType="application/vnd.ms-office.activeX"/>
  <Override PartName="/xl/activeX/activeX444.xml" ContentType="application/vnd.ms-office.activeX+xml"/>
  <Override PartName="/xl/activeX/activeX444.bin" ContentType="application/vnd.ms-office.activeX"/>
  <Override PartName="/xl/activeX/activeX445.xml" ContentType="application/vnd.ms-office.activeX+xml"/>
  <Override PartName="/xl/activeX/activeX445.bin" ContentType="application/vnd.ms-office.activeX"/>
  <Override PartName="/xl/activeX/activeX446.xml" ContentType="application/vnd.ms-office.activeX+xml"/>
  <Override PartName="/xl/activeX/activeX446.bin" ContentType="application/vnd.ms-office.activeX"/>
  <Override PartName="/xl/activeX/activeX447.xml" ContentType="application/vnd.ms-office.activeX+xml"/>
  <Override PartName="/xl/activeX/activeX447.bin" ContentType="application/vnd.ms-office.activeX"/>
  <Override PartName="/xl/activeX/activeX448.xml" ContentType="application/vnd.ms-office.activeX+xml"/>
  <Override PartName="/xl/activeX/activeX448.bin" ContentType="application/vnd.ms-office.activeX"/>
  <Override PartName="/xl/activeX/activeX449.xml" ContentType="application/vnd.ms-office.activeX+xml"/>
  <Override PartName="/xl/activeX/activeX449.bin" ContentType="application/vnd.ms-office.activeX"/>
  <Override PartName="/xl/activeX/activeX450.xml" ContentType="application/vnd.ms-office.activeX+xml"/>
  <Override PartName="/xl/activeX/activeX450.bin" ContentType="application/vnd.ms-office.activeX"/>
  <Override PartName="/xl/activeX/activeX451.xml" ContentType="application/vnd.ms-office.activeX+xml"/>
  <Override PartName="/xl/activeX/activeX451.bin" ContentType="application/vnd.ms-office.activeX"/>
  <Override PartName="/xl/activeX/activeX452.xml" ContentType="application/vnd.ms-office.activeX+xml"/>
  <Override PartName="/xl/activeX/activeX452.bin" ContentType="application/vnd.ms-office.activeX"/>
  <Override PartName="/xl/activeX/activeX453.xml" ContentType="application/vnd.ms-office.activeX+xml"/>
  <Override PartName="/xl/activeX/activeX453.bin" ContentType="application/vnd.ms-office.activeX"/>
  <Override PartName="/xl/activeX/activeX454.xml" ContentType="application/vnd.ms-office.activeX+xml"/>
  <Override PartName="/xl/activeX/activeX454.bin" ContentType="application/vnd.ms-office.activeX"/>
  <Override PartName="/xl/activeX/activeX455.xml" ContentType="application/vnd.ms-office.activeX+xml"/>
  <Override PartName="/xl/activeX/activeX455.bin" ContentType="application/vnd.ms-office.activeX"/>
  <Override PartName="/xl/activeX/activeX456.xml" ContentType="application/vnd.ms-office.activeX+xml"/>
  <Override PartName="/xl/activeX/activeX456.bin" ContentType="application/vnd.ms-office.activeX"/>
  <Override PartName="/xl/activeX/activeX457.xml" ContentType="application/vnd.ms-office.activeX+xml"/>
  <Override PartName="/xl/activeX/activeX457.bin" ContentType="application/vnd.ms-office.activeX"/>
  <Override PartName="/xl/activeX/activeX458.xml" ContentType="application/vnd.ms-office.activeX+xml"/>
  <Override PartName="/xl/activeX/activeX458.bin" ContentType="application/vnd.ms-office.activeX"/>
  <Override PartName="/xl/activeX/activeX459.xml" ContentType="application/vnd.ms-office.activeX+xml"/>
  <Override PartName="/xl/activeX/activeX459.bin" ContentType="application/vnd.ms-office.activeX"/>
  <Override PartName="/xl/activeX/activeX460.xml" ContentType="application/vnd.ms-office.activeX+xml"/>
  <Override PartName="/xl/activeX/activeX460.bin" ContentType="application/vnd.ms-office.activeX"/>
  <Override PartName="/xl/activeX/activeX461.xml" ContentType="application/vnd.ms-office.activeX+xml"/>
  <Override PartName="/xl/activeX/activeX461.bin" ContentType="application/vnd.ms-office.activeX"/>
  <Override PartName="/xl/activeX/activeX462.xml" ContentType="application/vnd.ms-office.activeX+xml"/>
  <Override PartName="/xl/activeX/activeX462.bin" ContentType="application/vnd.ms-office.activeX"/>
  <Override PartName="/xl/activeX/activeX463.xml" ContentType="application/vnd.ms-office.activeX+xml"/>
  <Override PartName="/xl/activeX/activeX463.bin" ContentType="application/vnd.ms-office.activeX"/>
  <Override PartName="/xl/activeX/activeX464.xml" ContentType="application/vnd.ms-office.activeX+xml"/>
  <Override PartName="/xl/activeX/activeX464.bin" ContentType="application/vnd.ms-office.activeX"/>
  <Override PartName="/xl/activeX/activeX465.xml" ContentType="application/vnd.ms-office.activeX+xml"/>
  <Override PartName="/xl/activeX/activeX465.bin" ContentType="application/vnd.ms-office.activeX"/>
  <Override PartName="/xl/activeX/activeX466.xml" ContentType="application/vnd.ms-office.activeX+xml"/>
  <Override PartName="/xl/activeX/activeX466.bin" ContentType="application/vnd.ms-office.activeX"/>
  <Override PartName="/xl/activeX/activeX467.xml" ContentType="application/vnd.ms-office.activeX+xml"/>
  <Override PartName="/xl/activeX/activeX467.bin" ContentType="application/vnd.ms-office.activeX"/>
  <Override PartName="/xl/activeX/activeX468.xml" ContentType="application/vnd.ms-office.activeX+xml"/>
  <Override PartName="/xl/activeX/activeX468.bin" ContentType="application/vnd.ms-office.activeX"/>
  <Override PartName="/xl/activeX/activeX469.xml" ContentType="application/vnd.ms-office.activeX+xml"/>
  <Override PartName="/xl/activeX/activeX469.bin" ContentType="application/vnd.ms-office.activeX"/>
  <Override PartName="/xl/activeX/activeX470.xml" ContentType="application/vnd.ms-office.activeX+xml"/>
  <Override PartName="/xl/activeX/activeX470.bin" ContentType="application/vnd.ms-office.activeX"/>
  <Override PartName="/xl/activeX/activeX471.xml" ContentType="application/vnd.ms-office.activeX+xml"/>
  <Override PartName="/xl/activeX/activeX471.bin" ContentType="application/vnd.ms-office.activeX"/>
  <Override PartName="/xl/activeX/activeX472.xml" ContentType="application/vnd.ms-office.activeX+xml"/>
  <Override PartName="/xl/activeX/activeX472.bin" ContentType="application/vnd.ms-office.activeX"/>
  <Override PartName="/xl/activeX/activeX473.xml" ContentType="application/vnd.ms-office.activeX+xml"/>
  <Override PartName="/xl/activeX/activeX473.bin" ContentType="application/vnd.ms-office.activeX"/>
  <Override PartName="/xl/activeX/activeX474.xml" ContentType="application/vnd.ms-office.activeX+xml"/>
  <Override PartName="/xl/activeX/activeX474.bin" ContentType="application/vnd.ms-office.activeX"/>
  <Override PartName="/xl/activeX/activeX475.xml" ContentType="application/vnd.ms-office.activeX+xml"/>
  <Override PartName="/xl/activeX/activeX475.bin" ContentType="application/vnd.ms-office.activeX"/>
  <Override PartName="/xl/activeX/activeX476.xml" ContentType="application/vnd.ms-office.activeX+xml"/>
  <Override PartName="/xl/activeX/activeX476.bin" ContentType="application/vnd.ms-office.activeX"/>
  <Override PartName="/xl/activeX/activeX477.xml" ContentType="application/vnd.ms-office.activeX+xml"/>
  <Override PartName="/xl/activeX/activeX477.bin" ContentType="application/vnd.ms-office.activeX"/>
  <Override PartName="/xl/activeX/activeX478.xml" ContentType="application/vnd.ms-office.activeX+xml"/>
  <Override PartName="/xl/activeX/activeX478.bin" ContentType="application/vnd.ms-office.activeX"/>
  <Override PartName="/xl/activeX/activeX479.xml" ContentType="application/vnd.ms-office.activeX+xml"/>
  <Override PartName="/xl/activeX/activeX479.bin" ContentType="application/vnd.ms-office.activeX"/>
  <Override PartName="/xl/activeX/activeX480.xml" ContentType="application/vnd.ms-office.activeX+xml"/>
  <Override PartName="/xl/activeX/activeX480.bin" ContentType="application/vnd.ms-office.activeX"/>
  <Override PartName="/xl/activeX/activeX481.xml" ContentType="application/vnd.ms-office.activeX+xml"/>
  <Override PartName="/xl/activeX/activeX481.bin" ContentType="application/vnd.ms-office.activeX"/>
  <Override PartName="/xl/activeX/activeX482.xml" ContentType="application/vnd.ms-office.activeX+xml"/>
  <Override PartName="/xl/activeX/activeX482.bin" ContentType="application/vnd.ms-office.activeX"/>
  <Override PartName="/xl/activeX/activeX483.xml" ContentType="application/vnd.ms-office.activeX+xml"/>
  <Override PartName="/xl/activeX/activeX483.bin" ContentType="application/vnd.ms-office.activeX"/>
  <Override PartName="/xl/activeX/activeX484.xml" ContentType="application/vnd.ms-office.activeX+xml"/>
  <Override PartName="/xl/activeX/activeX484.bin" ContentType="application/vnd.ms-office.activeX"/>
  <Override PartName="/xl/activeX/activeX485.xml" ContentType="application/vnd.ms-office.activeX+xml"/>
  <Override PartName="/xl/activeX/activeX485.bin" ContentType="application/vnd.ms-office.activeX"/>
  <Override PartName="/xl/activeX/activeX486.xml" ContentType="application/vnd.ms-office.activeX+xml"/>
  <Override PartName="/xl/activeX/activeX486.bin" ContentType="application/vnd.ms-office.activeX"/>
  <Override PartName="/xl/activeX/activeX487.xml" ContentType="application/vnd.ms-office.activeX+xml"/>
  <Override PartName="/xl/activeX/activeX487.bin" ContentType="application/vnd.ms-office.activeX"/>
  <Override PartName="/xl/activeX/activeX488.xml" ContentType="application/vnd.ms-office.activeX+xml"/>
  <Override PartName="/xl/activeX/activeX488.bin" ContentType="application/vnd.ms-office.activeX"/>
  <Override PartName="/xl/activeX/activeX489.xml" ContentType="application/vnd.ms-office.activeX+xml"/>
  <Override PartName="/xl/activeX/activeX489.bin" ContentType="application/vnd.ms-office.activeX"/>
  <Override PartName="/xl/activeX/activeX490.xml" ContentType="application/vnd.ms-office.activeX+xml"/>
  <Override PartName="/xl/activeX/activeX490.bin" ContentType="application/vnd.ms-office.activeX"/>
  <Override PartName="/xl/activeX/activeX491.xml" ContentType="application/vnd.ms-office.activeX+xml"/>
  <Override PartName="/xl/activeX/activeX491.bin" ContentType="application/vnd.ms-office.activeX"/>
  <Override PartName="/xl/activeX/activeX492.xml" ContentType="application/vnd.ms-office.activeX+xml"/>
  <Override PartName="/xl/activeX/activeX492.bin" ContentType="application/vnd.ms-office.activeX"/>
  <Override PartName="/xl/activeX/activeX493.xml" ContentType="application/vnd.ms-office.activeX+xml"/>
  <Override PartName="/xl/activeX/activeX493.bin" ContentType="application/vnd.ms-office.activeX"/>
  <Override PartName="/xl/activeX/activeX494.xml" ContentType="application/vnd.ms-office.activeX+xml"/>
  <Override PartName="/xl/activeX/activeX494.bin" ContentType="application/vnd.ms-office.activeX"/>
  <Override PartName="/xl/activeX/activeX495.xml" ContentType="application/vnd.ms-office.activeX+xml"/>
  <Override PartName="/xl/activeX/activeX495.bin" ContentType="application/vnd.ms-office.activeX"/>
  <Override PartName="/xl/activeX/activeX496.xml" ContentType="application/vnd.ms-office.activeX+xml"/>
  <Override PartName="/xl/activeX/activeX496.bin" ContentType="application/vnd.ms-office.activeX"/>
  <Override PartName="/xl/activeX/activeX497.xml" ContentType="application/vnd.ms-office.activeX+xml"/>
  <Override PartName="/xl/activeX/activeX497.bin" ContentType="application/vnd.ms-office.activeX"/>
  <Override PartName="/xl/activeX/activeX498.xml" ContentType="application/vnd.ms-office.activeX+xml"/>
  <Override PartName="/xl/activeX/activeX498.bin" ContentType="application/vnd.ms-office.activeX"/>
  <Override PartName="/xl/activeX/activeX499.xml" ContentType="application/vnd.ms-office.activeX+xml"/>
  <Override PartName="/xl/activeX/activeX499.bin" ContentType="application/vnd.ms-office.activeX"/>
  <Override PartName="/xl/activeX/activeX500.xml" ContentType="application/vnd.ms-office.activeX+xml"/>
  <Override PartName="/xl/activeX/activeX500.bin" ContentType="application/vnd.ms-office.activeX"/>
  <Override PartName="/xl/activeX/activeX501.xml" ContentType="application/vnd.ms-office.activeX+xml"/>
  <Override PartName="/xl/activeX/activeX501.bin" ContentType="application/vnd.ms-office.activeX"/>
  <Override PartName="/xl/activeX/activeX502.xml" ContentType="application/vnd.ms-office.activeX+xml"/>
  <Override PartName="/xl/activeX/activeX502.bin" ContentType="application/vnd.ms-office.activeX"/>
  <Override PartName="/xl/activeX/activeX503.xml" ContentType="application/vnd.ms-office.activeX+xml"/>
  <Override PartName="/xl/activeX/activeX503.bin" ContentType="application/vnd.ms-office.activeX"/>
  <Override PartName="/xl/activeX/activeX504.xml" ContentType="application/vnd.ms-office.activeX+xml"/>
  <Override PartName="/xl/activeX/activeX504.bin" ContentType="application/vnd.ms-office.activeX"/>
  <Override PartName="/xl/activeX/activeX505.xml" ContentType="application/vnd.ms-office.activeX+xml"/>
  <Override PartName="/xl/activeX/activeX505.bin" ContentType="application/vnd.ms-office.activeX"/>
  <Override PartName="/xl/activeX/activeX506.xml" ContentType="application/vnd.ms-office.activeX+xml"/>
  <Override PartName="/xl/activeX/activeX506.bin" ContentType="application/vnd.ms-office.activeX"/>
  <Override PartName="/xl/activeX/activeX507.xml" ContentType="application/vnd.ms-office.activeX+xml"/>
  <Override PartName="/xl/activeX/activeX507.bin" ContentType="application/vnd.ms-office.activeX"/>
  <Override PartName="/xl/activeX/activeX508.xml" ContentType="application/vnd.ms-office.activeX+xml"/>
  <Override PartName="/xl/activeX/activeX508.bin" ContentType="application/vnd.ms-office.activeX"/>
  <Override PartName="/xl/activeX/activeX509.xml" ContentType="application/vnd.ms-office.activeX+xml"/>
  <Override PartName="/xl/activeX/activeX509.bin" ContentType="application/vnd.ms-office.activeX"/>
  <Override PartName="/xl/activeX/activeX510.xml" ContentType="application/vnd.ms-office.activeX+xml"/>
  <Override PartName="/xl/activeX/activeX510.bin" ContentType="application/vnd.ms-office.activeX"/>
  <Override PartName="/xl/activeX/activeX511.xml" ContentType="application/vnd.ms-office.activeX+xml"/>
  <Override PartName="/xl/activeX/activeX511.bin" ContentType="application/vnd.ms-office.activeX"/>
  <Override PartName="/xl/activeX/activeX512.xml" ContentType="application/vnd.ms-office.activeX+xml"/>
  <Override PartName="/xl/activeX/activeX512.bin" ContentType="application/vnd.ms-office.activeX"/>
  <Override PartName="/xl/activeX/activeX513.xml" ContentType="application/vnd.ms-office.activeX+xml"/>
  <Override PartName="/xl/activeX/activeX513.bin" ContentType="application/vnd.ms-office.activeX"/>
  <Override PartName="/xl/activeX/activeX514.xml" ContentType="application/vnd.ms-office.activeX+xml"/>
  <Override PartName="/xl/activeX/activeX514.bin" ContentType="application/vnd.ms-office.activeX"/>
  <Override PartName="/xl/activeX/activeX515.xml" ContentType="application/vnd.ms-office.activeX+xml"/>
  <Override PartName="/xl/activeX/activeX515.bin" ContentType="application/vnd.ms-office.activeX"/>
  <Override PartName="/xl/activeX/activeX516.xml" ContentType="application/vnd.ms-office.activeX+xml"/>
  <Override PartName="/xl/activeX/activeX516.bin" ContentType="application/vnd.ms-office.activeX"/>
  <Override PartName="/xl/activeX/activeX517.xml" ContentType="application/vnd.ms-office.activeX+xml"/>
  <Override PartName="/xl/activeX/activeX517.bin" ContentType="application/vnd.ms-office.activeX"/>
  <Override PartName="/xl/activeX/activeX518.xml" ContentType="application/vnd.ms-office.activeX+xml"/>
  <Override PartName="/xl/activeX/activeX518.bin" ContentType="application/vnd.ms-office.activeX"/>
  <Override PartName="/xl/activeX/activeX519.xml" ContentType="application/vnd.ms-office.activeX+xml"/>
  <Override PartName="/xl/activeX/activeX519.bin" ContentType="application/vnd.ms-office.activeX"/>
  <Override PartName="/xl/activeX/activeX520.xml" ContentType="application/vnd.ms-office.activeX+xml"/>
  <Override PartName="/xl/activeX/activeX520.bin" ContentType="application/vnd.ms-office.activeX"/>
  <Override PartName="/xl/activeX/activeX521.xml" ContentType="application/vnd.ms-office.activeX+xml"/>
  <Override PartName="/xl/activeX/activeX521.bin" ContentType="application/vnd.ms-office.activeX"/>
  <Override PartName="/xl/activeX/activeX522.xml" ContentType="application/vnd.ms-office.activeX+xml"/>
  <Override PartName="/xl/activeX/activeX522.bin" ContentType="application/vnd.ms-office.activeX"/>
  <Override PartName="/xl/activeX/activeX523.xml" ContentType="application/vnd.ms-office.activeX+xml"/>
  <Override PartName="/xl/activeX/activeX523.bin" ContentType="application/vnd.ms-office.activeX"/>
  <Override PartName="/xl/activeX/activeX524.xml" ContentType="application/vnd.ms-office.activeX+xml"/>
  <Override PartName="/xl/activeX/activeX524.bin" ContentType="application/vnd.ms-office.activeX"/>
  <Override PartName="/xl/activeX/activeX525.xml" ContentType="application/vnd.ms-office.activeX+xml"/>
  <Override PartName="/xl/activeX/activeX525.bin" ContentType="application/vnd.ms-office.activeX"/>
  <Override PartName="/xl/activeX/activeX526.xml" ContentType="application/vnd.ms-office.activeX+xml"/>
  <Override PartName="/xl/activeX/activeX526.bin" ContentType="application/vnd.ms-office.activeX"/>
  <Override PartName="/xl/activeX/activeX527.xml" ContentType="application/vnd.ms-office.activeX+xml"/>
  <Override PartName="/xl/activeX/activeX527.bin" ContentType="application/vnd.ms-office.activeX"/>
  <Override PartName="/xl/activeX/activeX528.xml" ContentType="application/vnd.ms-office.activeX+xml"/>
  <Override PartName="/xl/activeX/activeX528.bin" ContentType="application/vnd.ms-office.activeX"/>
  <Override PartName="/xl/activeX/activeX529.xml" ContentType="application/vnd.ms-office.activeX+xml"/>
  <Override PartName="/xl/activeX/activeX529.bin" ContentType="application/vnd.ms-office.activeX"/>
  <Override PartName="/xl/activeX/activeX530.xml" ContentType="application/vnd.ms-office.activeX+xml"/>
  <Override PartName="/xl/activeX/activeX530.bin" ContentType="application/vnd.ms-office.activeX"/>
  <Override PartName="/xl/activeX/activeX531.xml" ContentType="application/vnd.ms-office.activeX+xml"/>
  <Override PartName="/xl/activeX/activeX531.bin" ContentType="application/vnd.ms-office.activeX"/>
  <Override PartName="/xl/activeX/activeX532.xml" ContentType="application/vnd.ms-office.activeX+xml"/>
  <Override PartName="/xl/activeX/activeX532.bin" ContentType="application/vnd.ms-office.activeX"/>
  <Override PartName="/xl/activeX/activeX533.xml" ContentType="application/vnd.ms-office.activeX+xml"/>
  <Override PartName="/xl/activeX/activeX533.bin" ContentType="application/vnd.ms-office.activeX"/>
  <Override PartName="/xl/activeX/activeX534.xml" ContentType="application/vnd.ms-office.activeX+xml"/>
  <Override PartName="/xl/activeX/activeX534.bin" ContentType="application/vnd.ms-office.activeX"/>
  <Override PartName="/xl/activeX/activeX535.xml" ContentType="application/vnd.ms-office.activeX+xml"/>
  <Override PartName="/xl/activeX/activeX535.bin" ContentType="application/vnd.ms-office.activeX"/>
  <Override PartName="/xl/activeX/activeX536.xml" ContentType="application/vnd.ms-office.activeX+xml"/>
  <Override PartName="/xl/activeX/activeX536.bin" ContentType="application/vnd.ms-office.activeX"/>
  <Override PartName="/xl/activeX/activeX537.xml" ContentType="application/vnd.ms-office.activeX+xml"/>
  <Override PartName="/xl/activeX/activeX537.bin" ContentType="application/vnd.ms-office.activeX"/>
  <Override PartName="/xl/activeX/activeX538.xml" ContentType="application/vnd.ms-office.activeX+xml"/>
  <Override PartName="/xl/activeX/activeX538.bin" ContentType="application/vnd.ms-office.activeX"/>
  <Override PartName="/xl/activeX/activeX539.xml" ContentType="application/vnd.ms-office.activeX+xml"/>
  <Override PartName="/xl/activeX/activeX539.bin" ContentType="application/vnd.ms-office.activeX"/>
  <Override PartName="/xl/activeX/activeX540.xml" ContentType="application/vnd.ms-office.activeX+xml"/>
  <Override PartName="/xl/activeX/activeX540.bin" ContentType="application/vnd.ms-office.activeX"/>
  <Override PartName="/xl/activeX/activeX541.xml" ContentType="application/vnd.ms-office.activeX+xml"/>
  <Override PartName="/xl/activeX/activeX541.bin" ContentType="application/vnd.ms-office.activeX"/>
  <Override PartName="/xl/activeX/activeX542.xml" ContentType="application/vnd.ms-office.activeX+xml"/>
  <Override PartName="/xl/activeX/activeX542.bin" ContentType="application/vnd.ms-office.activeX"/>
  <Override PartName="/xl/activeX/activeX543.xml" ContentType="application/vnd.ms-office.activeX+xml"/>
  <Override PartName="/xl/activeX/activeX543.bin" ContentType="application/vnd.ms-office.activeX"/>
  <Override PartName="/xl/activeX/activeX544.xml" ContentType="application/vnd.ms-office.activeX+xml"/>
  <Override PartName="/xl/activeX/activeX544.bin" ContentType="application/vnd.ms-office.activeX"/>
  <Override PartName="/xl/activeX/activeX545.xml" ContentType="application/vnd.ms-office.activeX+xml"/>
  <Override PartName="/xl/activeX/activeX545.bin" ContentType="application/vnd.ms-office.activeX"/>
  <Override PartName="/xl/activeX/activeX546.xml" ContentType="application/vnd.ms-office.activeX+xml"/>
  <Override PartName="/xl/activeX/activeX546.bin" ContentType="application/vnd.ms-office.activeX"/>
  <Override PartName="/xl/activeX/activeX547.xml" ContentType="application/vnd.ms-office.activeX+xml"/>
  <Override PartName="/xl/activeX/activeX547.bin" ContentType="application/vnd.ms-office.activeX"/>
  <Override PartName="/xl/activeX/activeX548.xml" ContentType="application/vnd.ms-office.activeX+xml"/>
  <Override PartName="/xl/activeX/activeX548.bin" ContentType="application/vnd.ms-office.activeX"/>
  <Override PartName="/xl/activeX/activeX549.xml" ContentType="application/vnd.ms-office.activeX+xml"/>
  <Override PartName="/xl/activeX/activeX549.bin" ContentType="application/vnd.ms-office.activeX"/>
  <Override PartName="/xl/activeX/activeX550.xml" ContentType="application/vnd.ms-office.activeX+xml"/>
  <Override PartName="/xl/activeX/activeX550.bin" ContentType="application/vnd.ms-office.activeX"/>
  <Override PartName="/xl/activeX/activeX551.xml" ContentType="application/vnd.ms-office.activeX+xml"/>
  <Override PartName="/xl/activeX/activeX551.bin" ContentType="application/vnd.ms-office.activeX"/>
  <Override PartName="/xl/activeX/activeX552.xml" ContentType="application/vnd.ms-office.activeX+xml"/>
  <Override PartName="/xl/activeX/activeX552.bin" ContentType="application/vnd.ms-office.activeX"/>
  <Override PartName="/xl/activeX/activeX553.xml" ContentType="application/vnd.ms-office.activeX+xml"/>
  <Override PartName="/xl/activeX/activeX553.bin" ContentType="application/vnd.ms-office.activeX"/>
  <Override PartName="/xl/activeX/activeX554.xml" ContentType="application/vnd.ms-office.activeX+xml"/>
  <Override PartName="/xl/activeX/activeX554.bin" ContentType="application/vnd.ms-office.activeX"/>
  <Override PartName="/xl/activeX/activeX555.xml" ContentType="application/vnd.ms-office.activeX+xml"/>
  <Override PartName="/xl/activeX/activeX555.bin" ContentType="application/vnd.ms-office.activeX"/>
  <Override PartName="/xl/activeX/activeX556.xml" ContentType="application/vnd.ms-office.activeX+xml"/>
  <Override PartName="/xl/activeX/activeX556.bin" ContentType="application/vnd.ms-office.activeX"/>
  <Override PartName="/xl/activeX/activeX557.xml" ContentType="application/vnd.ms-office.activeX+xml"/>
  <Override PartName="/xl/activeX/activeX557.bin" ContentType="application/vnd.ms-office.activeX"/>
  <Override PartName="/xl/activeX/activeX558.xml" ContentType="application/vnd.ms-office.activeX+xml"/>
  <Override PartName="/xl/activeX/activeX558.bin" ContentType="application/vnd.ms-office.activeX"/>
  <Override PartName="/xl/activeX/activeX559.xml" ContentType="application/vnd.ms-office.activeX+xml"/>
  <Override PartName="/xl/activeX/activeX559.bin" ContentType="application/vnd.ms-office.activeX"/>
  <Override PartName="/xl/activeX/activeX560.xml" ContentType="application/vnd.ms-office.activeX+xml"/>
  <Override PartName="/xl/activeX/activeX560.bin" ContentType="application/vnd.ms-office.activeX"/>
  <Override PartName="/xl/activeX/activeX561.xml" ContentType="application/vnd.ms-office.activeX+xml"/>
  <Override PartName="/xl/activeX/activeX561.bin" ContentType="application/vnd.ms-office.activeX"/>
  <Override PartName="/xl/activeX/activeX562.xml" ContentType="application/vnd.ms-office.activeX+xml"/>
  <Override PartName="/xl/activeX/activeX562.bin" ContentType="application/vnd.ms-office.activeX"/>
  <Override PartName="/xl/activeX/activeX563.xml" ContentType="application/vnd.ms-office.activeX+xml"/>
  <Override PartName="/xl/activeX/activeX563.bin" ContentType="application/vnd.ms-office.activeX"/>
  <Override PartName="/xl/activeX/activeX564.xml" ContentType="application/vnd.ms-office.activeX+xml"/>
  <Override PartName="/xl/activeX/activeX564.bin" ContentType="application/vnd.ms-office.activeX"/>
  <Override PartName="/xl/activeX/activeX565.xml" ContentType="application/vnd.ms-office.activeX+xml"/>
  <Override PartName="/xl/activeX/activeX565.bin" ContentType="application/vnd.ms-office.activeX"/>
  <Override PartName="/xl/activeX/activeX566.xml" ContentType="application/vnd.ms-office.activeX+xml"/>
  <Override PartName="/xl/activeX/activeX566.bin" ContentType="application/vnd.ms-office.activeX"/>
  <Override PartName="/xl/activeX/activeX567.xml" ContentType="application/vnd.ms-office.activeX+xml"/>
  <Override PartName="/xl/activeX/activeX567.bin" ContentType="application/vnd.ms-office.activeX"/>
  <Override PartName="/xl/activeX/activeX568.xml" ContentType="application/vnd.ms-office.activeX+xml"/>
  <Override PartName="/xl/activeX/activeX568.bin" ContentType="application/vnd.ms-office.activeX"/>
  <Override PartName="/xl/activeX/activeX569.xml" ContentType="application/vnd.ms-office.activeX+xml"/>
  <Override PartName="/xl/activeX/activeX569.bin" ContentType="application/vnd.ms-office.activeX"/>
  <Override PartName="/xl/activeX/activeX570.xml" ContentType="application/vnd.ms-office.activeX+xml"/>
  <Override PartName="/xl/activeX/activeX570.bin" ContentType="application/vnd.ms-office.activeX"/>
  <Override PartName="/xl/activeX/activeX571.xml" ContentType="application/vnd.ms-office.activeX+xml"/>
  <Override PartName="/xl/activeX/activeX571.bin" ContentType="application/vnd.ms-office.activeX"/>
  <Override PartName="/xl/activeX/activeX572.xml" ContentType="application/vnd.ms-office.activeX+xml"/>
  <Override PartName="/xl/activeX/activeX572.bin" ContentType="application/vnd.ms-office.activeX"/>
  <Override PartName="/xl/activeX/activeX573.xml" ContentType="application/vnd.ms-office.activeX+xml"/>
  <Override PartName="/xl/activeX/activeX573.bin" ContentType="application/vnd.ms-office.activeX"/>
  <Override PartName="/xl/activeX/activeX574.xml" ContentType="application/vnd.ms-office.activeX+xml"/>
  <Override PartName="/xl/activeX/activeX574.bin" ContentType="application/vnd.ms-office.activeX"/>
  <Override PartName="/xl/activeX/activeX575.xml" ContentType="application/vnd.ms-office.activeX+xml"/>
  <Override PartName="/xl/activeX/activeX575.bin" ContentType="application/vnd.ms-office.activeX"/>
  <Override PartName="/xl/activeX/activeX576.xml" ContentType="application/vnd.ms-office.activeX+xml"/>
  <Override PartName="/xl/activeX/activeX576.bin" ContentType="application/vnd.ms-office.activeX"/>
  <Override PartName="/xl/activeX/activeX577.xml" ContentType="application/vnd.ms-office.activeX+xml"/>
  <Override PartName="/xl/activeX/activeX577.bin" ContentType="application/vnd.ms-office.activeX"/>
  <Override PartName="/xl/activeX/activeX578.xml" ContentType="application/vnd.ms-office.activeX+xml"/>
  <Override PartName="/xl/activeX/activeX578.bin" ContentType="application/vnd.ms-office.activeX"/>
  <Override PartName="/xl/activeX/activeX579.xml" ContentType="application/vnd.ms-office.activeX+xml"/>
  <Override PartName="/xl/activeX/activeX579.bin" ContentType="application/vnd.ms-office.activeX"/>
  <Override PartName="/xl/activeX/activeX580.xml" ContentType="application/vnd.ms-office.activeX+xml"/>
  <Override PartName="/xl/activeX/activeX580.bin" ContentType="application/vnd.ms-office.activeX"/>
  <Override PartName="/xl/activeX/activeX581.xml" ContentType="application/vnd.ms-office.activeX+xml"/>
  <Override PartName="/xl/activeX/activeX581.bin" ContentType="application/vnd.ms-office.activeX"/>
  <Override PartName="/xl/activeX/activeX582.xml" ContentType="application/vnd.ms-office.activeX+xml"/>
  <Override PartName="/xl/activeX/activeX582.bin" ContentType="application/vnd.ms-office.activeX"/>
  <Override PartName="/xl/activeX/activeX583.xml" ContentType="application/vnd.ms-office.activeX+xml"/>
  <Override PartName="/xl/activeX/activeX583.bin" ContentType="application/vnd.ms-office.activeX"/>
  <Override PartName="/xl/activeX/activeX584.xml" ContentType="application/vnd.ms-office.activeX+xml"/>
  <Override PartName="/xl/activeX/activeX584.bin" ContentType="application/vnd.ms-office.activeX"/>
  <Override PartName="/xl/activeX/activeX585.xml" ContentType="application/vnd.ms-office.activeX+xml"/>
  <Override PartName="/xl/activeX/activeX585.bin" ContentType="application/vnd.ms-office.activeX"/>
  <Override PartName="/xl/activeX/activeX586.xml" ContentType="application/vnd.ms-office.activeX+xml"/>
  <Override PartName="/xl/activeX/activeX586.bin" ContentType="application/vnd.ms-office.activeX"/>
  <Override PartName="/xl/activeX/activeX587.xml" ContentType="application/vnd.ms-office.activeX+xml"/>
  <Override PartName="/xl/activeX/activeX587.bin" ContentType="application/vnd.ms-office.activeX"/>
  <Override PartName="/xl/activeX/activeX588.xml" ContentType="application/vnd.ms-office.activeX+xml"/>
  <Override PartName="/xl/activeX/activeX588.bin" ContentType="application/vnd.ms-office.activeX"/>
  <Override PartName="/xl/activeX/activeX589.xml" ContentType="application/vnd.ms-office.activeX+xml"/>
  <Override PartName="/xl/activeX/activeX589.bin" ContentType="application/vnd.ms-office.activeX"/>
  <Override PartName="/xl/activeX/activeX590.xml" ContentType="application/vnd.ms-office.activeX+xml"/>
  <Override PartName="/xl/activeX/activeX590.bin" ContentType="application/vnd.ms-office.activeX"/>
  <Override PartName="/xl/activeX/activeX591.xml" ContentType="application/vnd.ms-office.activeX+xml"/>
  <Override PartName="/xl/activeX/activeX591.bin" ContentType="application/vnd.ms-office.activeX"/>
  <Override PartName="/xl/activeX/activeX592.xml" ContentType="application/vnd.ms-office.activeX+xml"/>
  <Override PartName="/xl/activeX/activeX592.bin" ContentType="application/vnd.ms-office.activeX"/>
  <Override PartName="/xl/activeX/activeX593.xml" ContentType="application/vnd.ms-office.activeX+xml"/>
  <Override PartName="/xl/activeX/activeX593.bin" ContentType="application/vnd.ms-office.activeX"/>
  <Override PartName="/xl/activeX/activeX594.xml" ContentType="application/vnd.ms-office.activeX+xml"/>
  <Override PartName="/xl/activeX/activeX594.bin" ContentType="application/vnd.ms-office.activeX"/>
  <Override PartName="/xl/activeX/activeX595.xml" ContentType="application/vnd.ms-office.activeX+xml"/>
  <Override PartName="/xl/activeX/activeX595.bin" ContentType="application/vnd.ms-office.activeX"/>
  <Override PartName="/xl/activeX/activeX596.xml" ContentType="application/vnd.ms-office.activeX+xml"/>
  <Override PartName="/xl/activeX/activeX596.bin" ContentType="application/vnd.ms-office.activeX"/>
  <Override PartName="/xl/activeX/activeX597.xml" ContentType="application/vnd.ms-office.activeX+xml"/>
  <Override PartName="/xl/activeX/activeX597.bin" ContentType="application/vnd.ms-office.activeX"/>
  <Override PartName="/xl/activeX/activeX598.xml" ContentType="application/vnd.ms-office.activeX+xml"/>
  <Override PartName="/xl/activeX/activeX598.bin" ContentType="application/vnd.ms-office.activeX"/>
  <Override PartName="/xl/activeX/activeX599.xml" ContentType="application/vnd.ms-office.activeX+xml"/>
  <Override PartName="/xl/activeX/activeX599.bin" ContentType="application/vnd.ms-office.activeX"/>
  <Override PartName="/xl/activeX/activeX600.xml" ContentType="application/vnd.ms-office.activeX+xml"/>
  <Override PartName="/xl/activeX/activeX600.bin" ContentType="application/vnd.ms-office.activeX"/>
  <Override PartName="/xl/activeX/activeX601.xml" ContentType="application/vnd.ms-office.activeX+xml"/>
  <Override PartName="/xl/activeX/activeX601.bin" ContentType="application/vnd.ms-office.activeX"/>
  <Override PartName="/xl/activeX/activeX602.xml" ContentType="application/vnd.ms-office.activeX+xml"/>
  <Override PartName="/xl/activeX/activeX602.bin" ContentType="application/vnd.ms-office.activeX"/>
  <Override PartName="/xl/activeX/activeX603.xml" ContentType="application/vnd.ms-office.activeX+xml"/>
  <Override PartName="/xl/activeX/activeX603.bin" ContentType="application/vnd.ms-office.activeX"/>
  <Override PartName="/xl/activeX/activeX604.xml" ContentType="application/vnd.ms-office.activeX+xml"/>
  <Override PartName="/xl/activeX/activeX604.bin" ContentType="application/vnd.ms-office.activeX"/>
  <Override PartName="/xl/activeX/activeX605.xml" ContentType="application/vnd.ms-office.activeX+xml"/>
  <Override PartName="/xl/activeX/activeX605.bin" ContentType="application/vnd.ms-office.activeX"/>
  <Override PartName="/xl/activeX/activeX606.xml" ContentType="application/vnd.ms-office.activeX+xml"/>
  <Override PartName="/xl/activeX/activeX606.bin" ContentType="application/vnd.ms-office.activeX"/>
  <Override PartName="/xl/activeX/activeX607.xml" ContentType="application/vnd.ms-office.activeX+xml"/>
  <Override PartName="/xl/activeX/activeX607.bin" ContentType="application/vnd.ms-office.activeX"/>
  <Override PartName="/xl/activeX/activeX608.xml" ContentType="application/vnd.ms-office.activeX+xml"/>
  <Override PartName="/xl/activeX/activeX608.bin" ContentType="application/vnd.ms-office.activeX"/>
  <Override PartName="/xl/activeX/activeX609.xml" ContentType="application/vnd.ms-office.activeX+xml"/>
  <Override PartName="/xl/activeX/activeX609.bin" ContentType="application/vnd.ms-office.activeX"/>
  <Override PartName="/xl/activeX/activeX610.xml" ContentType="application/vnd.ms-office.activeX+xml"/>
  <Override PartName="/xl/activeX/activeX610.bin" ContentType="application/vnd.ms-office.activeX"/>
  <Override PartName="/xl/activeX/activeX611.xml" ContentType="application/vnd.ms-office.activeX+xml"/>
  <Override PartName="/xl/activeX/activeX611.bin" ContentType="application/vnd.ms-office.activeX"/>
  <Override PartName="/xl/activeX/activeX612.xml" ContentType="application/vnd.ms-office.activeX+xml"/>
  <Override PartName="/xl/activeX/activeX612.bin" ContentType="application/vnd.ms-office.activeX"/>
  <Override PartName="/xl/activeX/activeX613.xml" ContentType="application/vnd.ms-office.activeX+xml"/>
  <Override PartName="/xl/activeX/activeX613.bin" ContentType="application/vnd.ms-office.activeX"/>
  <Override PartName="/xl/activeX/activeX614.xml" ContentType="application/vnd.ms-office.activeX+xml"/>
  <Override PartName="/xl/activeX/activeX614.bin" ContentType="application/vnd.ms-office.activeX"/>
  <Override PartName="/xl/activeX/activeX615.xml" ContentType="application/vnd.ms-office.activeX+xml"/>
  <Override PartName="/xl/activeX/activeX615.bin" ContentType="application/vnd.ms-office.activeX"/>
  <Override PartName="/xl/activeX/activeX616.xml" ContentType="application/vnd.ms-office.activeX+xml"/>
  <Override PartName="/xl/activeX/activeX616.bin" ContentType="application/vnd.ms-office.activeX"/>
  <Override PartName="/xl/activeX/activeX617.xml" ContentType="application/vnd.ms-office.activeX+xml"/>
  <Override PartName="/xl/activeX/activeX617.bin" ContentType="application/vnd.ms-office.activeX"/>
  <Override PartName="/xl/activeX/activeX618.xml" ContentType="application/vnd.ms-office.activeX+xml"/>
  <Override PartName="/xl/activeX/activeX618.bin" ContentType="application/vnd.ms-office.activeX"/>
  <Override PartName="/xl/activeX/activeX619.xml" ContentType="application/vnd.ms-office.activeX+xml"/>
  <Override PartName="/xl/activeX/activeX619.bin" ContentType="application/vnd.ms-office.activeX"/>
  <Override PartName="/xl/activeX/activeX620.xml" ContentType="application/vnd.ms-office.activeX+xml"/>
  <Override PartName="/xl/activeX/activeX620.bin" ContentType="application/vnd.ms-office.activeX"/>
  <Override PartName="/xl/activeX/activeX621.xml" ContentType="application/vnd.ms-office.activeX+xml"/>
  <Override PartName="/xl/activeX/activeX621.bin" ContentType="application/vnd.ms-office.activeX"/>
  <Override PartName="/xl/activeX/activeX622.xml" ContentType="application/vnd.ms-office.activeX+xml"/>
  <Override PartName="/xl/activeX/activeX622.bin" ContentType="application/vnd.ms-office.activeX"/>
  <Override PartName="/xl/activeX/activeX623.xml" ContentType="application/vnd.ms-office.activeX+xml"/>
  <Override PartName="/xl/activeX/activeX623.bin" ContentType="application/vnd.ms-office.activeX"/>
  <Override PartName="/xl/activeX/activeX624.xml" ContentType="application/vnd.ms-office.activeX+xml"/>
  <Override PartName="/xl/activeX/activeX624.bin" ContentType="application/vnd.ms-office.activeX"/>
  <Override PartName="/xl/activeX/activeX625.xml" ContentType="application/vnd.ms-office.activeX+xml"/>
  <Override PartName="/xl/activeX/activeX625.bin" ContentType="application/vnd.ms-office.activeX"/>
  <Override PartName="/xl/activeX/activeX626.xml" ContentType="application/vnd.ms-office.activeX+xml"/>
  <Override PartName="/xl/activeX/activeX626.bin" ContentType="application/vnd.ms-office.activeX"/>
  <Override PartName="/xl/activeX/activeX627.xml" ContentType="application/vnd.ms-office.activeX+xml"/>
  <Override PartName="/xl/activeX/activeX627.bin" ContentType="application/vnd.ms-office.activeX"/>
  <Override PartName="/xl/activeX/activeX628.xml" ContentType="application/vnd.ms-office.activeX+xml"/>
  <Override PartName="/xl/activeX/activeX628.bin" ContentType="application/vnd.ms-office.activeX"/>
  <Override PartName="/xl/activeX/activeX629.xml" ContentType="application/vnd.ms-office.activeX+xml"/>
  <Override PartName="/xl/activeX/activeX629.bin" ContentType="application/vnd.ms-office.activeX"/>
  <Override PartName="/xl/activeX/activeX630.xml" ContentType="application/vnd.ms-office.activeX+xml"/>
  <Override PartName="/xl/activeX/activeX630.bin" ContentType="application/vnd.ms-office.activeX"/>
  <Override PartName="/xl/activeX/activeX631.xml" ContentType="application/vnd.ms-office.activeX+xml"/>
  <Override PartName="/xl/activeX/activeX631.bin" ContentType="application/vnd.ms-office.activeX"/>
  <Override PartName="/xl/activeX/activeX632.xml" ContentType="application/vnd.ms-office.activeX+xml"/>
  <Override PartName="/xl/activeX/activeX632.bin" ContentType="application/vnd.ms-office.activeX"/>
  <Override PartName="/xl/activeX/activeX633.xml" ContentType="application/vnd.ms-office.activeX+xml"/>
  <Override PartName="/xl/activeX/activeX633.bin" ContentType="application/vnd.ms-office.activeX"/>
  <Override PartName="/xl/activeX/activeX634.xml" ContentType="application/vnd.ms-office.activeX+xml"/>
  <Override PartName="/xl/activeX/activeX634.bin" ContentType="application/vnd.ms-office.activeX"/>
  <Override PartName="/xl/activeX/activeX635.xml" ContentType="application/vnd.ms-office.activeX+xml"/>
  <Override PartName="/xl/activeX/activeX635.bin" ContentType="application/vnd.ms-office.activeX"/>
  <Override PartName="/xl/activeX/activeX636.xml" ContentType="application/vnd.ms-office.activeX+xml"/>
  <Override PartName="/xl/activeX/activeX636.bin" ContentType="application/vnd.ms-office.activeX"/>
  <Override PartName="/xl/activeX/activeX637.xml" ContentType="application/vnd.ms-office.activeX+xml"/>
  <Override PartName="/xl/activeX/activeX637.bin" ContentType="application/vnd.ms-office.activeX"/>
  <Override PartName="/xl/activeX/activeX638.xml" ContentType="application/vnd.ms-office.activeX+xml"/>
  <Override PartName="/xl/activeX/activeX638.bin" ContentType="application/vnd.ms-office.activeX"/>
  <Override PartName="/xl/activeX/activeX639.xml" ContentType="application/vnd.ms-office.activeX+xml"/>
  <Override PartName="/xl/activeX/activeX639.bin" ContentType="application/vnd.ms-office.activeX"/>
  <Override PartName="/xl/activeX/activeX640.xml" ContentType="application/vnd.ms-office.activeX+xml"/>
  <Override PartName="/xl/activeX/activeX640.bin" ContentType="application/vnd.ms-office.activeX"/>
  <Override PartName="/xl/activeX/activeX641.xml" ContentType="application/vnd.ms-office.activeX+xml"/>
  <Override PartName="/xl/activeX/activeX641.bin" ContentType="application/vnd.ms-office.activeX"/>
  <Override PartName="/xl/activeX/activeX642.xml" ContentType="application/vnd.ms-office.activeX+xml"/>
  <Override PartName="/xl/activeX/activeX642.bin" ContentType="application/vnd.ms-office.activeX"/>
  <Override PartName="/xl/activeX/activeX643.xml" ContentType="application/vnd.ms-office.activeX+xml"/>
  <Override PartName="/xl/activeX/activeX643.bin" ContentType="application/vnd.ms-office.activeX"/>
  <Override PartName="/xl/activeX/activeX644.xml" ContentType="application/vnd.ms-office.activeX+xml"/>
  <Override PartName="/xl/activeX/activeX644.bin" ContentType="application/vnd.ms-office.activeX"/>
  <Override PartName="/xl/activeX/activeX645.xml" ContentType="application/vnd.ms-office.activeX+xml"/>
  <Override PartName="/xl/activeX/activeX645.bin" ContentType="application/vnd.ms-office.activeX"/>
  <Override PartName="/xl/activeX/activeX646.xml" ContentType="application/vnd.ms-office.activeX+xml"/>
  <Override PartName="/xl/activeX/activeX646.bin" ContentType="application/vnd.ms-office.activeX"/>
  <Override PartName="/xl/activeX/activeX647.xml" ContentType="application/vnd.ms-office.activeX+xml"/>
  <Override PartName="/xl/activeX/activeX647.bin" ContentType="application/vnd.ms-office.activeX"/>
  <Override PartName="/xl/activeX/activeX648.xml" ContentType="application/vnd.ms-office.activeX+xml"/>
  <Override PartName="/xl/activeX/activeX648.bin" ContentType="application/vnd.ms-office.activeX"/>
  <Override PartName="/xl/activeX/activeX649.xml" ContentType="application/vnd.ms-office.activeX+xml"/>
  <Override PartName="/xl/activeX/activeX649.bin" ContentType="application/vnd.ms-office.activeX"/>
  <Override PartName="/xl/activeX/activeX650.xml" ContentType="application/vnd.ms-office.activeX+xml"/>
  <Override PartName="/xl/activeX/activeX650.bin" ContentType="application/vnd.ms-office.activeX"/>
  <Override PartName="/xl/activeX/activeX651.xml" ContentType="application/vnd.ms-office.activeX+xml"/>
  <Override PartName="/xl/activeX/activeX651.bin" ContentType="application/vnd.ms-office.activeX"/>
  <Override PartName="/xl/activeX/activeX652.xml" ContentType="application/vnd.ms-office.activeX+xml"/>
  <Override PartName="/xl/activeX/activeX652.bin" ContentType="application/vnd.ms-office.activeX"/>
  <Override PartName="/xl/activeX/activeX653.xml" ContentType="application/vnd.ms-office.activeX+xml"/>
  <Override PartName="/xl/activeX/activeX653.bin" ContentType="application/vnd.ms-office.activeX"/>
  <Override PartName="/xl/activeX/activeX654.xml" ContentType="application/vnd.ms-office.activeX+xml"/>
  <Override PartName="/xl/activeX/activeX654.bin" ContentType="application/vnd.ms-office.activeX"/>
  <Override PartName="/xl/activeX/activeX655.xml" ContentType="application/vnd.ms-office.activeX+xml"/>
  <Override PartName="/xl/activeX/activeX655.bin" ContentType="application/vnd.ms-office.activeX"/>
  <Override PartName="/xl/activeX/activeX656.xml" ContentType="application/vnd.ms-office.activeX+xml"/>
  <Override PartName="/xl/activeX/activeX656.bin" ContentType="application/vnd.ms-office.activeX"/>
  <Override PartName="/xl/activeX/activeX657.xml" ContentType="application/vnd.ms-office.activeX+xml"/>
  <Override PartName="/xl/activeX/activeX657.bin" ContentType="application/vnd.ms-office.activeX"/>
  <Override PartName="/xl/activeX/activeX658.xml" ContentType="application/vnd.ms-office.activeX+xml"/>
  <Override PartName="/xl/activeX/activeX658.bin" ContentType="application/vnd.ms-office.activeX"/>
  <Override PartName="/xl/activeX/activeX659.xml" ContentType="application/vnd.ms-office.activeX+xml"/>
  <Override PartName="/xl/activeX/activeX659.bin" ContentType="application/vnd.ms-office.activeX"/>
  <Override PartName="/xl/activeX/activeX660.xml" ContentType="application/vnd.ms-office.activeX+xml"/>
  <Override PartName="/xl/activeX/activeX660.bin" ContentType="application/vnd.ms-office.activeX"/>
  <Override PartName="/xl/activeX/activeX661.xml" ContentType="application/vnd.ms-office.activeX+xml"/>
  <Override PartName="/xl/activeX/activeX661.bin" ContentType="application/vnd.ms-office.activeX"/>
  <Override PartName="/xl/activeX/activeX662.xml" ContentType="application/vnd.ms-office.activeX+xml"/>
  <Override PartName="/xl/activeX/activeX662.bin" ContentType="application/vnd.ms-office.activeX"/>
  <Override PartName="/xl/activeX/activeX663.xml" ContentType="application/vnd.ms-office.activeX+xml"/>
  <Override PartName="/xl/activeX/activeX663.bin" ContentType="application/vnd.ms-office.activeX"/>
  <Override PartName="/xl/activeX/activeX664.xml" ContentType="application/vnd.ms-office.activeX+xml"/>
  <Override PartName="/xl/activeX/activeX664.bin" ContentType="application/vnd.ms-office.activeX"/>
  <Override PartName="/xl/activeX/activeX665.xml" ContentType="application/vnd.ms-office.activeX+xml"/>
  <Override PartName="/xl/activeX/activeX665.bin" ContentType="application/vnd.ms-office.activeX"/>
  <Override PartName="/xl/activeX/activeX666.xml" ContentType="application/vnd.ms-office.activeX+xml"/>
  <Override PartName="/xl/activeX/activeX666.bin" ContentType="application/vnd.ms-office.activeX"/>
  <Override PartName="/xl/activeX/activeX667.xml" ContentType="application/vnd.ms-office.activeX+xml"/>
  <Override PartName="/xl/activeX/activeX667.bin" ContentType="application/vnd.ms-office.activeX"/>
  <Override PartName="/xl/activeX/activeX668.xml" ContentType="application/vnd.ms-office.activeX+xml"/>
  <Override PartName="/xl/activeX/activeX668.bin" ContentType="application/vnd.ms-office.activeX"/>
  <Override PartName="/xl/activeX/activeX669.xml" ContentType="application/vnd.ms-office.activeX+xml"/>
  <Override PartName="/xl/activeX/activeX669.bin" ContentType="application/vnd.ms-office.activeX"/>
  <Override PartName="/xl/activeX/activeX670.xml" ContentType="application/vnd.ms-office.activeX+xml"/>
  <Override PartName="/xl/activeX/activeX670.bin" ContentType="application/vnd.ms-office.activeX"/>
  <Override PartName="/xl/activeX/activeX671.xml" ContentType="application/vnd.ms-office.activeX+xml"/>
  <Override PartName="/xl/activeX/activeX671.bin" ContentType="application/vnd.ms-office.activeX"/>
  <Override PartName="/xl/activeX/activeX672.xml" ContentType="application/vnd.ms-office.activeX+xml"/>
  <Override PartName="/xl/activeX/activeX672.bin" ContentType="application/vnd.ms-office.activeX"/>
  <Override PartName="/xl/activeX/activeX673.xml" ContentType="application/vnd.ms-office.activeX+xml"/>
  <Override PartName="/xl/activeX/activeX673.bin" ContentType="application/vnd.ms-office.activeX"/>
  <Override PartName="/xl/activeX/activeX674.xml" ContentType="application/vnd.ms-office.activeX+xml"/>
  <Override PartName="/xl/activeX/activeX674.bin" ContentType="application/vnd.ms-office.activeX"/>
  <Override PartName="/xl/activeX/activeX675.xml" ContentType="application/vnd.ms-office.activeX+xml"/>
  <Override PartName="/xl/activeX/activeX675.bin" ContentType="application/vnd.ms-office.activeX"/>
  <Override PartName="/xl/activeX/activeX676.xml" ContentType="application/vnd.ms-office.activeX+xml"/>
  <Override PartName="/xl/activeX/activeX676.bin" ContentType="application/vnd.ms-office.activeX"/>
  <Override PartName="/xl/activeX/activeX677.xml" ContentType="application/vnd.ms-office.activeX+xml"/>
  <Override PartName="/xl/activeX/activeX677.bin" ContentType="application/vnd.ms-office.activeX"/>
  <Override PartName="/xl/activeX/activeX678.xml" ContentType="application/vnd.ms-office.activeX+xml"/>
  <Override PartName="/xl/activeX/activeX678.bin" ContentType="application/vnd.ms-office.activeX"/>
  <Override PartName="/xl/activeX/activeX679.xml" ContentType="application/vnd.ms-office.activeX+xml"/>
  <Override PartName="/xl/activeX/activeX679.bin" ContentType="application/vnd.ms-office.activeX"/>
  <Override PartName="/xl/activeX/activeX680.xml" ContentType="application/vnd.ms-office.activeX+xml"/>
  <Override PartName="/xl/activeX/activeX680.bin" ContentType="application/vnd.ms-office.activeX"/>
  <Override PartName="/xl/activeX/activeX681.xml" ContentType="application/vnd.ms-office.activeX+xml"/>
  <Override PartName="/xl/activeX/activeX681.bin" ContentType="application/vnd.ms-office.activeX"/>
  <Override PartName="/xl/activeX/activeX682.xml" ContentType="application/vnd.ms-office.activeX+xml"/>
  <Override PartName="/xl/activeX/activeX682.bin" ContentType="application/vnd.ms-office.activeX"/>
  <Override PartName="/xl/activeX/activeX683.xml" ContentType="application/vnd.ms-office.activeX+xml"/>
  <Override PartName="/xl/activeX/activeX683.bin" ContentType="application/vnd.ms-office.activeX"/>
  <Override PartName="/xl/activeX/activeX684.xml" ContentType="application/vnd.ms-office.activeX+xml"/>
  <Override PartName="/xl/activeX/activeX684.bin" ContentType="application/vnd.ms-office.activeX"/>
  <Override PartName="/xl/activeX/activeX685.xml" ContentType="application/vnd.ms-office.activeX+xml"/>
  <Override PartName="/xl/activeX/activeX685.bin" ContentType="application/vnd.ms-office.activeX"/>
  <Override PartName="/xl/activeX/activeX686.xml" ContentType="application/vnd.ms-office.activeX+xml"/>
  <Override PartName="/xl/activeX/activeX686.bin" ContentType="application/vnd.ms-office.activeX"/>
  <Override PartName="/xl/activeX/activeX687.xml" ContentType="application/vnd.ms-office.activeX+xml"/>
  <Override PartName="/xl/activeX/activeX687.bin" ContentType="application/vnd.ms-office.activeX"/>
  <Override PartName="/xl/activeX/activeX688.xml" ContentType="application/vnd.ms-office.activeX+xml"/>
  <Override PartName="/xl/activeX/activeX688.bin" ContentType="application/vnd.ms-office.activeX"/>
  <Override PartName="/xl/activeX/activeX689.xml" ContentType="application/vnd.ms-office.activeX+xml"/>
  <Override PartName="/xl/activeX/activeX689.bin" ContentType="application/vnd.ms-office.activeX"/>
  <Override PartName="/xl/activeX/activeX690.xml" ContentType="application/vnd.ms-office.activeX+xml"/>
  <Override PartName="/xl/activeX/activeX690.bin" ContentType="application/vnd.ms-office.activeX"/>
  <Override PartName="/xl/activeX/activeX691.xml" ContentType="application/vnd.ms-office.activeX+xml"/>
  <Override PartName="/xl/activeX/activeX691.bin" ContentType="application/vnd.ms-office.activeX"/>
  <Override PartName="/xl/activeX/activeX692.xml" ContentType="application/vnd.ms-office.activeX+xml"/>
  <Override PartName="/xl/activeX/activeX692.bin" ContentType="application/vnd.ms-office.activeX"/>
  <Override PartName="/xl/activeX/activeX693.xml" ContentType="application/vnd.ms-office.activeX+xml"/>
  <Override PartName="/xl/activeX/activeX693.bin" ContentType="application/vnd.ms-office.activeX"/>
  <Override PartName="/xl/activeX/activeX694.xml" ContentType="application/vnd.ms-office.activeX+xml"/>
  <Override PartName="/xl/activeX/activeX694.bin" ContentType="application/vnd.ms-office.activeX"/>
  <Override PartName="/xl/activeX/activeX695.xml" ContentType="application/vnd.ms-office.activeX+xml"/>
  <Override PartName="/xl/activeX/activeX695.bin" ContentType="application/vnd.ms-office.activeX"/>
  <Override PartName="/xl/activeX/activeX696.xml" ContentType="application/vnd.ms-office.activeX+xml"/>
  <Override PartName="/xl/activeX/activeX696.bin" ContentType="application/vnd.ms-office.activeX"/>
  <Override PartName="/xl/activeX/activeX697.xml" ContentType="application/vnd.ms-office.activeX+xml"/>
  <Override PartName="/xl/activeX/activeX697.bin" ContentType="application/vnd.ms-office.activeX"/>
  <Override PartName="/xl/activeX/activeX698.xml" ContentType="application/vnd.ms-office.activeX+xml"/>
  <Override PartName="/xl/activeX/activeX698.bin" ContentType="application/vnd.ms-office.activeX"/>
  <Override PartName="/xl/activeX/activeX699.xml" ContentType="application/vnd.ms-office.activeX+xml"/>
  <Override PartName="/xl/activeX/activeX699.bin" ContentType="application/vnd.ms-office.activeX"/>
  <Override PartName="/xl/activeX/activeX700.xml" ContentType="application/vnd.ms-office.activeX+xml"/>
  <Override PartName="/xl/activeX/activeX700.bin" ContentType="application/vnd.ms-office.activeX"/>
  <Override PartName="/xl/activeX/activeX701.xml" ContentType="application/vnd.ms-office.activeX+xml"/>
  <Override PartName="/xl/activeX/activeX701.bin" ContentType="application/vnd.ms-office.activeX"/>
  <Override PartName="/xl/activeX/activeX702.xml" ContentType="application/vnd.ms-office.activeX+xml"/>
  <Override PartName="/xl/activeX/activeX702.bin" ContentType="application/vnd.ms-office.activeX"/>
  <Override PartName="/xl/activeX/activeX703.xml" ContentType="application/vnd.ms-office.activeX+xml"/>
  <Override PartName="/xl/activeX/activeX703.bin" ContentType="application/vnd.ms-office.activeX"/>
  <Override PartName="/xl/activeX/activeX704.xml" ContentType="application/vnd.ms-office.activeX+xml"/>
  <Override PartName="/xl/activeX/activeX704.bin" ContentType="application/vnd.ms-office.activeX"/>
  <Override PartName="/xl/activeX/activeX705.xml" ContentType="application/vnd.ms-office.activeX+xml"/>
  <Override PartName="/xl/activeX/activeX705.bin" ContentType="application/vnd.ms-office.activeX"/>
  <Override PartName="/xl/activeX/activeX706.xml" ContentType="application/vnd.ms-office.activeX+xml"/>
  <Override PartName="/xl/activeX/activeX706.bin" ContentType="application/vnd.ms-office.activeX"/>
  <Override PartName="/xl/activeX/activeX707.xml" ContentType="application/vnd.ms-office.activeX+xml"/>
  <Override PartName="/xl/activeX/activeX707.bin" ContentType="application/vnd.ms-office.activeX"/>
  <Override PartName="/xl/activeX/activeX708.xml" ContentType="application/vnd.ms-office.activeX+xml"/>
  <Override PartName="/xl/activeX/activeX708.bin" ContentType="application/vnd.ms-office.activeX"/>
  <Override PartName="/xl/activeX/activeX709.xml" ContentType="application/vnd.ms-office.activeX+xml"/>
  <Override PartName="/xl/activeX/activeX709.bin" ContentType="application/vnd.ms-office.activeX"/>
  <Override PartName="/xl/activeX/activeX710.xml" ContentType="application/vnd.ms-office.activeX+xml"/>
  <Override PartName="/xl/activeX/activeX710.bin" ContentType="application/vnd.ms-office.activeX"/>
  <Override PartName="/xl/activeX/activeX711.xml" ContentType="application/vnd.ms-office.activeX+xml"/>
  <Override PartName="/xl/activeX/activeX711.bin" ContentType="application/vnd.ms-office.activeX"/>
  <Override PartName="/xl/activeX/activeX712.xml" ContentType="application/vnd.ms-office.activeX+xml"/>
  <Override PartName="/xl/activeX/activeX712.bin" ContentType="application/vnd.ms-office.activeX"/>
  <Override PartName="/xl/activeX/activeX713.xml" ContentType="application/vnd.ms-office.activeX+xml"/>
  <Override PartName="/xl/activeX/activeX713.bin" ContentType="application/vnd.ms-office.activeX"/>
  <Override PartName="/xl/activeX/activeX714.xml" ContentType="application/vnd.ms-office.activeX+xml"/>
  <Override PartName="/xl/activeX/activeX714.bin" ContentType="application/vnd.ms-office.activeX"/>
  <Override PartName="/xl/activeX/activeX715.xml" ContentType="application/vnd.ms-office.activeX+xml"/>
  <Override PartName="/xl/activeX/activeX71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870" windowWidth="11820" windowHeight="5985" tabRatio="708" activeTab="3"/>
  </bookViews>
  <sheets>
    <sheet name="Raw data" sheetId="1" r:id="rId1"/>
    <sheet name="Roster" sheetId="2" r:id="rId2"/>
    <sheet name="Pcred" sheetId="9" r:id="rId3"/>
    <sheet name="Reports" sheetId="3" r:id="rId4"/>
    <sheet name="Exams" sheetId="4" r:id="rId5"/>
    <sheet name="Grades" sheetId="6" r:id="rId6"/>
    <sheet name="Published" sheetId="5" r:id="rId7"/>
    <sheet name="Blackboard" sheetId="7" r:id="rId8"/>
    <sheet name="SLO Assessment" sheetId="10" r:id="rId9"/>
  </sheets>
  <definedNames>
    <definedName name="_xlnm.Print_Area" localSheetId="5">Grades!$C$1:$U$47</definedName>
    <definedName name="_xlnm.Print_Area" localSheetId="1">Roster!$D$1:$CH$22</definedName>
    <definedName name="TABLE" localSheetId="5">Grades!$D$25:$D$25</definedName>
    <definedName name="TABLE" localSheetId="0">'Raw data'!$A$1:$B$28</definedName>
    <definedName name="TABLE_10" localSheetId="0">'Raw data'!#REF!</definedName>
    <definedName name="TABLE_11" localSheetId="0">'Raw data'!#REF!</definedName>
    <definedName name="TABLE_12" localSheetId="0">'Raw data'!#REF!</definedName>
    <definedName name="TABLE_13" localSheetId="0">'Raw data'!#REF!</definedName>
    <definedName name="TABLE_14" localSheetId="0">'Raw data'!#REF!</definedName>
    <definedName name="TABLE_15" localSheetId="0">'Raw data'!#REF!</definedName>
    <definedName name="TABLE_16" localSheetId="0">'Raw data'!#REF!</definedName>
    <definedName name="TABLE_17" localSheetId="0">'Raw data'!#REF!</definedName>
    <definedName name="TABLE_18" localSheetId="0">'Raw data'!#REF!</definedName>
    <definedName name="TABLE_19" localSheetId="0">'Raw data'!#REF!</definedName>
    <definedName name="TABLE_2" localSheetId="0">'Raw data'!$A$1:$B$28</definedName>
    <definedName name="TABLE_3" localSheetId="0">'Raw data'!$A$1:$B$28</definedName>
    <definedName name="TABLE_4" localSheetId="0">'Raw data'!$A$1:$B$30</definedName>
    <definedName name="TABLE_5" localSheetId="0">'Raw data'!$A$1:$B$30</definedName>
    <definedName name="TABLE_6" localSheetId="0">'Raw data'!#REF!</definedName>
    <definedName name="TABLE_7" localSheetId="0">'Raw data'!$A$1:$B$30</definedName>
    <definedName name="TABLE_8" localSheetId="0">'Raw data'!#REF!</definedName>
    <definedName name="TABLE_9" localSheetId="0">'Raw data'!#REF!</definedName>
  </definedNames>
  <calcPr calcId="144525"/>
</workbook>
</file>

<file path=xl/calcChain.xml><?xml version="1.0" encoding="utf-8"?>
<calcChain xmlns="http://schemas.openxmlformats.org/spreadsheetml/2006/main">
  <c r="F27" i="6" l="1"/>
  <c r="F3" i="6"/>
  <c r="F4" i="6"/>
  <c r="F6" i="6"/>
  <c r="F7" i="6"/>
  <c r="F8" i="6"/>
  <c r="F9" i="6"/>
  <c r="F10" i="6"/>
  <c r="F11" i="6"/>
  <c r="F12" i="6"/>
  <c r="F13" i="6"/>
  <c r="F14" i="6"/>
  <c r="F15" i="6"/>
  <c r="F16" i="6"/>
  <c r="F18" i="6"/>
  <c r="F19" i="6"/>
  <c r="F20" i="6"/>
  <c r="F21" i="6"/>
  <c r="F23" i="6"/>
  <c r="F24" i="6"/>
  <c r="F25" i="6"/>
  <c r="F26" i="6"/>
  <c r="F28" i="6"/>
  <c r="F29" i="6"/>
  <c r="F30" i="6"/>
  <c r="F31" i="6"/>
  <c r="F32" i="6"/>
  <c r="F33" i="6"/>
  <c r="F2" i="6"/>
  <c r="L11" i="4" l="1"/>
  <c r="L23" i="4"/>
  <c r="L29" i="4"/>
  <c r="J3" i="4"/>
  <c r="J4" i="4"/>
  <c r="J5" i="4"/>
  <c r="L5" i="4" s="1"/>
  <c r="F5" i="6" s="1"/>
  <c r="K5" i="4"/>
  <c r="J6" i="4"/>
  <c r="J7" i="4"/>
  <c r="J8" i="4"/>
  <c r="J9" i="4"/>
  <c r="J10" i="4"/>
  <c r="J11" i="4"/>
  <c r="K11" i="4"/>
  <c r="J12" i="4"/>
  <c r="J13" i="4"/>
  <c r="J14" i="4"/>
  <c r="J15" i="4"/>
  <c r="J16" i="4"/>
  <c r="J17" i="4"/>
  <c r="J18" i="4"/>
  <c r="J19" i="4"/>
  <c r="J20" i="4"/>
  <c r="J21" i="4"/>
  <c r="J22" i="4"/>
  <c r="J23" i="4"/>
  <c r="K23" i="4"/>
  <c r="J24" i="4"/>
  <c r="J25" i="4"/>
  <c r="J26" i="4"/>
  <c r="J27" i="4"/>
  <c r="J28" i="4"/>
  <c r="J29" i="4"/>
  <c r="K29" i="4"/>
  <c r="J30" i="4"/>
  <c r="J31" i="4"/>
  <c r="J32" i="4"/>
  <c r="J33" i="4"/>
  <c r="H4" i="10"/>
  <c r="H5" i="10"/>
  <c r="H31" i="10" s="1"/>
  <c r="H32" i="10" s="1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" i="10"/>
  <c r="F31" i="10"/>
  <c r="F32" i="10" s="1"/>
  <c r="B31" i="10"/>
  <c r="B32" i="10" s="1"/>
  <c r="D31" i="10"/>
  <c r="D32" i="10" s="1"/>
  <c r="K17" i="4" l="1"/>
  <c r="L17" i="4" s="1"/>
  <c r="F17" i="6" s="1"/>
  <c r="M3" i="6"/>
  <c r="M4" i="6"/>
  <c r="M6" i="6"/>
  <c r="M7" i="6"/>
  <c r="M8" i="6"/>
  <c r="M9" i="6"/>
  <c r="M10" i="6"/>
  <c r="M12" i="6"/>
  <c r="M13" i="6"/>
  <c r="M14" i="6"/>
  <c r="M15" i="6"/>
  <c r="M17" i="6"/>
  <c r="M18" i="6"/>
  <c r="M19" i="6"/>
  <c r="M20" i="6"/>
  <c r="M21" i="6"/>
  <c r="M22" i="6"/>
  <c r="M24" i="6"/>
  <c r="M25" i="6"/>
  <c r="M27" i="6"/>
  <c r="M28" i="6"/>
  <c r="M30" i="6"/>
  <c r="M31" i="6"/>
  <c r="M32" i="6"/>
  <c r="M33" i="6"/>
  <c r="M2" i="6"/>
  <c r="G29" i="4" l="1"/>
  <c r="E29" i="6" s="1"/>
  <c r="E3" i="4" l="1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F29" i="4"/>
  <c r="E30" i="4"/>
  <c r="E31" i="4"/>
  <c r="E32" i="4"/>
  <c r="E33" i="4"/>
  <c r="G17" i="4" l="1"/>
  <c r="E17" i="6" s="1"/>
  <c r="F17" i="4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L17" i="6" l="1"/>
  <c r="E35" i="6"/>
  <c r="AP26" i="2"/>
  <c r="AQ26" i="2" s="1"/>
  <c r="AP39" i="2"/>
  <c r="AQ39" i="2" s="1"/>
  <c r="B71" i="2"/>
  <c r="P17" i="6" l="1"/>
  <c r="O17" i="6"/>
  <c r="BA5" i="3"/>
  <c r="BA6" i="3"/>
  <c r="BA7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N5" i="3"/>
  <c r="AN6" i="3"/>
  <c r="AN7" i="3"/>
  <c r="AN8" i="3"/>
  <c r="AN9" i="3"/>
  <c r="AN10" i="3"/>
  <c r="AN11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N5" i="3"/>
  <c r="BB5" i="3" s="1"/>
  <c r="N6" i="3"/>
  <c r="N7" i="3"/>
  <c r="N8" i="3"/>
  <c r="N9" i="3"/>
  <c r="N10" i="3"/>
  <c r="N11" i="3"/>
  <c r="N12" i="3"/>
  <c r="N13" i="3"/>
  <c r="N14" i="3"/>
  <c r="N15" i="3"/>
  <c r="N16" i="3"/>
  <c r="BB16" i="3" s="1"/>
  <c r="N17" i="3"/>
  <c r="BB17" i="3" s="1"/>
  <c r="N18" i="3"/>
  <c r="BB18" i="3" s="1"/>
  <c r="N19" i="3"/>
  <c r="BB19" i="3" s="1"/>
  <c r="N20" i="3"/>
  <c r="N21" i="3"/>
  <c r="N22" i="3"/>
  <c r="N23" i="3"/>
  <c r="N24" i="3"/>
  <c r="N25" i="3"/>
  <c r="BB25" i="3" s="1"/>
  <c r="N26" i="3"/>
  <c r="N27" i="3"/>
  <c r="N28" i="3"/>
  <c r="BB28" i="3" s="1"/>
  <c r="N29" i="3"/>
  <c r="N30" i="3"/>
  <c r="N31" i="3"/>
  <c r="N32" i="3"/>
  <c r="N33" i="3"/>
  <c r="N34" i="3"/>
  <c r="N35" i="3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B60" i="2"/>
  <c r="B63" i="2" s="1"/>
  <c r="B64" i="2" s="1"/>
  <c r="AV1" i="2"/>
  <c r="AX1" i="2" s="1"/>
  <c r="AU1" i="2"/>
  <c r="H1" i="2"/>
  <c r="J1" i="2" s="1"/>
  <c r="L1" i="2" s="1"/>
  <c r="G1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L3" i="9"/>
  <c r="O3" i="9"/>
  <c r="L4" i="9"/>
  <c r="O4" i="9" s="1"/>
  <c r="L5" i="9"/>
  <c r="O5" i="9"/>
  <c r="L6" i="9"/>
  <c r="O6" i="9" s="1"/>
  <c r="L7" i="9"/>
  <c r="O7" i="9" s="1"/>
  <c r="L8" i="9"/>
  <c r="O8" i="9" s="1"/>
  <c r="L9" i="9"/>
  <c r="O9" i="9" s="1"/>
  <c r="L10" i="9"/>
  <c r="O10" i="9" s="1"/>
  <c r="L11" i="9"/>
  <c r="O11" i="9" s="1"/>
  <c r="L12" i="9"/>
  <c r="O12" i="9" s="1"/>
  <c r="L13" i="9"/>
  <c r="O13" i="9" s="1"/>
  <c r="L14" i="9"/>
  <c r="O14" i="9" s="1"/>
  <c r="L15" i="9"/>
  <c r="O15" i="9" s="1"/>
  <c r="L16" i="9"/>
  <c r="O16" i="9" s="1"/>
  <c r="L17" i="9"/>
  <c r="O17" i="9" s="1"/>
  <c r="L18" i="9"/>
  <c r="O18" i="9" s="1"/>
  <c r="L19" i="9"/>
  <c r="O19" i="9" s="1"/>
  <c r="L20" i="9"/>
  <c r="O20" i="9" s="1"/>
  <c r="L21" i="9"/>
  <c r="O21" i="9" s="1"/>
  <c r="L22" i="9"/>
  <c r="O22" i="9" s="1"/>
  <c r="L23" i="9"/>
  <c r="O23" i="9" s="1"/>
  <c r="L24" i="9"/>
  <c r="O24" i="9" s="1"/>
  <c r="L25" i="9"/>
  <c r="O25" i="9" s="1"/>
  <c r="L26" i="9"/>
  <c r="O26" i="9" s="1"/>
  <c r="L27" i="9"/>
  <c r="O27" i="9" s="1"/>
  <c r="L28" i="9"/>
  <c r="O28" i="9" s="1"/>
  <c r="L29" i="9"/>
  <c r="O29" i="9" s="1"/>
  <c r="L30" i="9"/>
  <c r="O30" i="9" s="1"/>
  <c r="L31" i="9"/>
  <c r="O31" i="9" s="1"/>
  <c r="L32" i="9"/>
  <c r="O32" i="9" s="1"/>
  <c r="L33" i="9"/>
  <c r="O33" i="9" s="1"/>
  <c r="L2" i="9"/>
  <c r="O2" i="9" s="1"/>
  <c r="N35" i="6" s="1"/>
  <c r="AI2" i="4"/>
  <c r="AI35" i="4" s="1"/>
  <c r="AJ2" i="4" s="1"/>
  <c r="BA4" i="3"/>
  <c r="N4" i="3"/>
  <c r="O4" i="3" s="1"/>
  <c r="AA4" i="3"/>
  <c r="AN4" i="3"/>
  <c r="T2" i="4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X3" i="2"/>
  <c r="Y3" i="2"/>
  <c r="Z3" i="2"/>
  <c r="AA3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J2" i="4"/>
  <c r="K28" i="4" s="1"/>
  <c r="L28" i="4" s="1"/>
  <c r="AD2" i="4"/>
  <c r="Y2" i="4"/>
  <c r="O2" i="4"/>
  <c r="O35" i="4" s="1"/>
  <c r="E2" i="4"/>
  <c r="S37" i="3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AD60" i="2"/>
  <c r="AD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X23" i="2"/>
  <c r="Y23" i="2"/>
  <c r="Z23" i="2"/>
  <c r="AA23" i="2"/>
  <c r="AB23" i="2"/>
  <c r="AC23" i="2"/>
  <c r="AE23" i="2"/>
  <c r="AF23" i="2"/>
  <c r="AG23" i="2"/>
  <c r="AH23" i="2"/>
  <c r="AI23" i="2"/>
  <c r="AJ23" i="2"/>
  <c r="AK23" i="2"/>
  <c r="AL23" i="2"/>
  <c r="AM23" i="2"/>
  <c r="AN23" i="2"/>
  <c r="AO23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X60" i="2"/>
  <c r="Y60" i="2"/>
  <c r="Z60" i="2"/>
  <c r="AA60" i="2"/>
  <c r="AB60" i="2"/>
  <c r="AC60" i="2"/>
  <c r="AE60" i="2"/>
  <c r="AF60" i="2"/>
  <c r="AG60" i="2"/>
  <c r="AH60" i="2"/>
  <c r="AI60" i="2"/>
  <c r="AJ60" i="2"/>
  <c r="AK60" i="2"/>
  <c r="AL60" i="2"/>
  <c r="AM60" i="2"/>
  <c r="AN60" i="2"/>
  <c r="AO60" i="2"/>
  <c r="BB34" i="3" l="1"/>
  <c r="BB9" i="3"/>
  <c r="BB26" i="3"/>
  <c r="BB27" i="3"/>
  <c r="BB21" i="3"/>
  <c r="BB10" i="3"/>
  <c r="BB23" i="3"/>
  <c r="BB11" i="3"/>
  <c r="BB33" i="3"/>
  <c r="AB32" i="3"/>
  <c r="BB20" i="3"/>
  <c r="AB24" i="3"/>
  <c r="BB12" i="3"/>
  <c r="BB7" i="3"/>
  <c r="BB8" i="3"/>
  <c r="K21" i="4"/>
  <c r="L21" i="4" s="1"/>
  <c r="K14" i="4"/>
  <c r="L14" i="4" s="1"/>
  <c r="K18" i="4"/>
  <c r="L18" i="4" s="1"/>
  <c r="K12" i="4"/>
  <c r="L12" i="4" s="1"/>
  <c r="K6" i="4"/>
  <c r="L6" i="4" s="1"/>
  <c r="K9" i="4"/>
  <c r="L9" i="4" s="1"/>
  <c r="K20" i="4"/>
  <c r="L20" i="4" s="1"/>
  <c r="K27" i="4"/>
  <c r="L27" i="4" s="1"/>
  <c r="K16" i="4"/>
  <c r="L16" i="4" s="1"/>
  <c r="K33" i="4"/>
  <c r="L33" i="4" s="1"/>
  <c r="K15" i="4"/>
  <c r="L15" i="4" s="1"/>
  <c r="K25" i="4"/>
  <c r="L25" i="4" s="1"/>
  <c r="K7" i="4"/>
  <c r="L7" i="4" s="1"/>
  <c r="K32" i="4"/>
  <c r="L32" i="4" s="1"/>
  <c r="K8" i="4"/>
  <c r="L8" i="4" s="1"/>
  <c r="K26" i="4"/>
  <c r="L26" i="4" s="1"/>
  <c r="K30" i="4"/>
  <c r="L30" i="4" s="1"/>
  <c r="K24" i="4"/>
  <c r="L24" i="4" s="1"/>
  <c r="K19" i="4"/>
  <c r="L19" i="4" s="1"/>
  <c r="K13" i="4"/>
  <c r="L13" i="4" s="1"/>
  <c r="K3" i="4"/>
  <c r="L3" i="4" s="1"/>
  <c r="K22" i="4"/>
  <c r="L22" i="4" s="1"/>
  <c r="F22" i="6" s="1"/>
  <c r="K2" i="4"/>
  <c r="L2" i="4" s="1"/>
  <c r="K4" i="4"/>
  <c r="L4" i="4" s="1"/>
  <c r="K31" i="4"/>
  <c r="L31" i="4" s="1"/>
  <c r="K10" i="4"/>
  <c r="L10" i="4" s="1"/>
  <c r="F16" i="4"/>
  <c r="G16" i="4" s="1"/>
  <c r="E16" i="6" s="1"/>
  <c r="L16" i="6" s="1"/>
  <c r="O16" i="6" s="1"/>
  <c r="P16" i="6" s="1"/>
  <c r="F3" i="4"/>
  <c r="G3" i="4" s="1"/>
  <c r="E3" i="6" s="1"/>
  <c r="L3" i="6" s="1"/>
  <c r="F6" i="4"/>
  <c r="G6" i="4" s="1"/>
  <c r="E6" i="6" s="1"/>
  <c r="L6" i="6" s="1"/>
  <c r="O6" i="6" s="1"/>
  <c r="P6" i="6" s="1"/>
  <c r="F10" i="4"/>
  <c r="G10" i="4" s="1"/>
  <c r="E10" i="6" s="1"/>
  <c r="L10" i="6" s="1"/>
  <c r="F14" i="4"/>
  <c r="G14" i="4" s="1"/>
  <c r="E14" i="6" s="1"/>
  <c r="L14" i="6" s="1"/>
  <c r="F18" i="4"/>
  <c r="G18" i="4" s="1"/>
  <c r="E18" i="6" s="1"/>
  <c r="L18" i="6" s="1"/>
  <c r="O18" i="6" s="1"/>
  <c r="P18" i="6" s="1"/>
  <c r="F22" i="4"/>
  <c r="G22" i="4" s="1"/>
  <c r="E22" i="6" s="1"/>
  <c r="F26" i="4"/>
  <c r="G26" i="4" s="1"/>
  <c r="E26" i="6" s="1"/>
  <c r="F30" i="4"/>
  <c r="G30" i="4" s="1"/>
  <c r="E30" i="6" s="1"/>
  <c r="L30" i="6" s="1"/>
  <c r="O30" i="6" s="1"/>
  <c r="P30" i="6" s="1"/>
  <c r="F24" i="4"/>
  <c r="G24" i="4" s="1"/>
  <c r="E24" i="6" s="1"/>
  <c r="L24" i="6" s="1"/>
  <c r="O24" i="6" s="1"/>
  <c r="P24" i="6" s="1"/>
  <c r="F32" i="4"/>
  <c r="G32" i="4" s="1"/>
  <c r="E32" i="6" s="1"/>
  <c r="L32" i="6" s="1"/>
  <c r="O32" i="6" s="1"/>
  <c r="P32" i="6" s="1"/>
  <c r="F4" i="4"/>
  <c r="G4" i="4" s="1"/>
  <c r="E4" i="6" s="1"/>
  <c r="L4" i="6" s="1"/>
  <c r="O4" i="6" s="1"/>
  <c r="P4" i="6" s="1"/>
  <c r="F8" i="4"/>
  <c r="G8" i="4" s="1"/>
  <c r="E8" i="6" s="1"/>
  <c r="L8" i="6" s="1"/>
  <c r="O8" i="6" s="1"/>
  <c r="P8" i="6" s="1"/>
  <c r="F12" i="4"/>
  <c r="G12" i="4" s="1"/>
  <c r="E12" i="6" s="1"/>
  <c r="L12" i="6" s="1"/>
  <c r="O12" i="6" s="1"/>
  <c r="P12" i="6" s="1"/>
  <c r="F20" i="4"/>
  <c r="G20" i="4" s="1"/>
  <c r="E20" i="6" s="1"/>
  <c r="L20" i="6" s="1"/>
  <c r="O20" i="6" s="1"/>
  <c r="P20" i="6" s="1"/>
  <c r="F28" i="4"/>
  <c r="G28" i="4" s="1"/>
  <c r="E28" i="6" s="1"/>
  <c r="L28" i="6" s="1"/>
  <c r="O28" i="6" s="1"/>
  <c r="P28" i="6" s="1"/>
  <c r="F13" i="4"/>
  <c r="G13" i="4" s="1"/>
  <c r="E13" i="6" s="1"/>
  <c r="L13" i="6" s="1"/>
  <c r="O13" i="6" s="1"/>
  <c r="P13" i="6" s="1"/>
  <c r="F25" i="4"/>
  <c r="G25" i="4" s="1"/>
  <c r="E25" i="6" s="1"/>
  <c r="L25" i="6" s="1"/>
  <c r="O25" i="6" s="1"/>
  <c r="P25" i="6" s="1"/>
  <c r="F7" i="4"/>
  <c r="G7" i="4" s="1"/>
  <c r="E7" i="6" s="1"/>
  <c r="L7" i="6" s="1"/>
  <c r="O7" i="6" s="1"/>
  <c r="P7" i="6" s="1"/>
  <c r="F33" i="4"/>
  <c r="G33" i="4" s="1"/>
  <c r="E33" i="6" s="1"/>
  <c r="L33" i="6" s="1"/>
  <c r="O33" i="6" s="1"/>
  <c r="P33" i="6" s="1"/>
  <c r="F9" i="4"/>
  <c r="G9" i="4" s="1"/>
  <c r="E9" i="6" s="1"/>
  <c r="L9" i="6" s="1"/>
  <c r="O9" i="6" s="1"/>
  <c r="P9" i="6" s="1"/>
  <c r="F21" i="4"/>
  <c r="G21" i="4" s="1"/>
  <c r="E21" i="6" s="1"/>
  <c r="L21" i="6" s="1"/>
  <c r="O21" i="6" s="1"/>
  <c r="P21" i="6" s="1"/>
  <c r="F5" i="4"/>
  <c r="G5" i="4" s="1"/>
  <c r="E5" i="6" s="1"/>
  <c r="L5" i="6" s="1"/>
  <c r="F15" i="4"/>
  <c r="G15" i="4" s="1"/>
  <c r="E15" i="6" s="1"/>
  <c r="L15" i="6" s="1"/>
  <c r="O15" i="6" s="1"/>
  <c r="P15" i="6" s="1"/>
  <c r="F23" i="4"/>
  <c r="G23" i="4" s="1"/>
  <c r="E23" i="6" s="1"/>
  <c r="F31" i="4"/>
  <c r="G31" i="4" s="1"/>
  <c r="E31" i="6" s="1"/>
  <c r="L31" i="6" s="1"/>
  <c r="O31" i="6" s="1"/>
  <c r="P31" i="6" s="1"/>
  <c r="F27" i="4"/>
  <c r="G27" i="4" s="1"/>
  <c r="E27" i="6" s="1"/>
  <c r="L27" i="6" s="1"/>
  <c r="O27" i="6" s="1"/>
  <c r="P27" i="6" s="1"/>
  <c r="F19" i="4"/>
  <c r="G19" i="4" s="1"/>
  <c r="E19" i="6" s="1"/>
  <c r="L19" i="6" s="1"/>
  <c r="O19" i="6" s="1"/>
  <c r="P19" i="6" s="1"/>
  <c r="F11" i="4"/>
  <c r="G11" i="4" s="1"/>
  <c r="E11" i="6" s="1"/>
  <c r="P2" i="4"/>
  <c r="P35" i="4" s="1"/>
  <c r="AD35" i="4"/>
  <c r="AE2" i="4" s="1"/>
  <c r="AK2" i="4"/>
  <c r="AJ35" i="4"/>
  <c r="Q2" i="4"/>
  <c r="O12" i="3"/>
  <c r="O28" i="3"/>
  <c r="O24" i="3"/>
  <c r="O18" i="3"/>
  <c r="M16" i="6" s="1"/>
  <c r="AO18" i="3"/>
  <c r="AB18" i="3"/>
  <c r="AO28" i="3"/>
  <c r="AO24" i="3"/>
  <c r="O34" i="3"/>
  <c r="AB28" i="3"/>
  <c r="AO12" i="3"/>
  <c r="AB12" i="3"/>
  <c r="BB32" i="3"/>
  <c r="BB31" i="3"/>
  <c r="O16" i="3"/>
  <c r="BB13" i="3"/>
  <c r="O10" i="3"/>
  <c r="AO34" i="3"/>
  <c r="AO16" i="3"/>
  <c r="AO10" i="3"/>
  <c r="AB34" i="3"/>
  <c r="AB16" i="3"/>
  <c r="AB10" i="3"/>
  <c r="BB4" i="3"/>
  <c r="M35" i="6" s="1"/>
  <c r="BB35" i="3"/>
  <c r="O32" i="3"/>
  <c r="BB29" i="3"/>
  <c r="O26" i="3"/>
  <c r="BB24" i="3"/>
  <c r="O20" i="3"/>
  <c r="BB15" i="3"/>
  <c r="AO26" i="3"/>
  <c r="AO20" i="3"/>
  <c r="AB26" i="3"/>
  <c r="AB20" i="3"/>
  <c r="AP29" i="2"/>
  <c r="AQ29" i="2" s="1"/>
  <c r="AP4" i="2"/>
  <c r="AQ4" i="2" s="1"/>
  <c r="AP8" i="2"/>
  <c r="AQ8" i="2" s="1"/>
  <c r="CD20" i="2"/>
  <c r="CE20" i="2" s="1"/>
  <c r="AP17" i="2"/>
  <c r="AQ17" i="2" s="1"/>
  <c r="AP23" i="2"/>
  <c r="AQ23" i="2" s="1"/>
  <c r="AP18" i="2"/>
  <c r="AQ18" i="2" s="1"/>
  <c r="CD14" i="2"/>
  <c r="CE14" i="2" s="1"/>
  <c r="CD23" i="2"/>
  <c r="CE23" i="2" s="1"/>
  <c r="AP27" i="2"/>
  <c r="AQ27" i="2" s="1"/>
  <c r="AP10" i="2"/>
  <c r="AQ10" i="2" s="1"/>
  <c r="AP28" i="2"/>
  <c r="AQ28" i="2" s="1"/>
  <c r="CD17" i="2"/>
  <c r="CE17" i="2" s="1"/>
  <c r="CF17" i="2" s="1"/>
  <c r="I1" i="2"/>
  <c r="CD48" i="2"/>
  <c r="CE48" i="2" s="1"/>
  <c r="AP13" i="2"/>
  <c r="AQ13" i="2" s="1"/>
  <c r="AP22" i="2"/>
  <c r="AQ22" i="2" s="1"/>
  <c r="CD8" i="2"/>
  <c r="CE8" i="2" s="1"/>
  <c r="AP65" i="2"/>
  <c r="AQ65" i="2" s="1"/>
  <c r="AP2" i="2"/>
  <c r="CD71" i="2"/>
  <c r="CE71" i="2" s="1"/>
  <c r="CF71" i="2" s="1"/>
  <c r="CD72" i="2"/>
  <c r="CE72" i="2" s="1"/>
  <c r="CD16" i="2"/>
  <c r="CE16" i="2" s="1"/>
  <c r="CD30" i="2"/>
  <c r="CE30" i="2" s="1"/>
  <c r="AP5" i="2"/>
  <c r="AQ5" i="2" s="1"/>
  <c r="AP71" i="2"/>
  <c r="AQ71" i="2" s="1"/>
  <c r="AP72" i="2"/>
  <c r="AQ72" i="2" s="1"/>
  <c r="CD24" i="2"/>
  <c r="CE24" i="2" s="1"/>
  <c r="CD11" i="2"/>
  <c r="CE11" i="2" s="1"/>
  <c r="CD28" i="2"/>
  <c r="CE28" i="2" s="1"/>
  <c r="CF28" i="2" s="1"/>
  <c r="M1" i="2"/>
  <c r="N1" i="2"/>
  <c r="P1" i="2" s="1"/>
  <c r="AP60" i="2"/>
  <c r="AQ60" i="2" s="1"/>
  <c r="AP19" i="2"/>
  <c r="AQ19" i="2" s="1"/>
  <c r="AP3" i="2"/>
  <c r="AQ3" i="2" s="1"/>
  <c r="CD45" i="2"/>
  <c r="CE45" i="2" s="1"/>
  <c r="CF45" i="2" s="1"/>
  <c r="CD27" i="2"/>
  <c r="CE27" i="2" s="1"/>
  <c r="CD19" i="2"/>
  <c r="CE19" i="2" s="1"/>
  <c r="CF19" i="2" s="1"/>
  <c r="AP41" i="2"/>
  <c r="AQ41" i="2" s="1"/>
  <c r="CD21" i="2"/>
  <c r="CE21" i="2" s="1"/>
  <c r="CD3" i="2"/>
  <c r="CE3" i="2" s="1"/>
  <c r="AP12" i="2"/>
  <c r="AQ12" i="2" s="1"/>
  <c r="AP48" i="2"/>
  <c r="AQ48" i="2" s="1"/>
  <c r="AP46" i="2"/>
  <c r="AQ46" i="2" s="1"/>
  <c r="CD13" i="2"/>
  <c r="CE13" i="2" s="1"/>
  <c r="CF13" i="2" s="1"/>
  <c r="AP25" i="2"/>
  <c r="AQ25" i="2" s="1"/>
  <c r="AP30" i="2"/>
  <c r="AP7" i="2"/>
  <c r="AQ7" i="2" s="1"/>
  <c r="AP11" i="2"/>
  <c r="CG11" i="2" s="1"/>
  <c r="CD5" i="2"/>
  <c r="CE5" i="2" s="1"/>
  <c r="AP40" i="2"/>
  <c r="AQ40" i="2" s="1"/>
  <c r="CD18" i="2"/>
  <c r="CE18" i="2" s="1"/>
  <c r="AP16" i="2"/>
  <c r="AQ16" i="2" s="1"/>
  <c r="AP24" i="2"/>
  <c r="AP64" i="2"/>
  <c r="AQ64" i="2" s="1"/>
  <c r="AP14" i="2"/>
  <c r="AQ14" i="2" s="1"/>
  <c r="CD40" i="2"/>
  <c r="CE40" i="2" s="1"/>
  <c r="CF40" i="2" s="1"/>
  <c r="CD60" i="2"/>
  <c r="CE60" i="2" s="1"/>
  <c r="CF60" i="2" s="1"/>
  <c r="CD4" i="2"/>
  <c r="CE4" i="2" s="1"/>
  <c r="AP15" i="2"/>
  <c r="AQ15" i="2" s="1"/>
  <c r="CD29" i="2"/>
  <c r="CE29" i="2" s="1"/>
  <c r="CF29" i="2" s="1"/>
  <c r="K1" i="2"/>
  <c r="CD65" i="2"/>
  <c r="CE65" i="2" s="1"/>
  <c r="CF65" i="2" s="1"/>
  <c r="CD22" i="2"/>
  <c r="CE22" i="2" s="1"/>
  <c r="CD41" i="2"/>
  <c r="CE41" i="2" s="1"/>
  <c r="CD25" i="2"/>
  <c r="CE25" i="2" s="1"/>
  <c r="CF25" i="2" s="1"/>
  <c r="AP21" i="2"/>
  <c r="AQ21" i="2" s="1"/>
  <c r="CD2" i="2"/>
  <c r="CE2" i="2" s="1"/>
  <c r="CF2" i="2" s="1"/>
  <c r="CD15" i="2"/>
  <c r="CE15" i="2" s="1"/>
  <c r="CF15" i="2" s="1"/>
  <c r="CD7" i="2"/>
  <c r="CE7" i="2" s="1"/>
  <c r="CF7" i="2" s="1"/>
  <c r="CD6" i="2"/>
  <c r="CE6" i="2" s="1"/>
  <c r="CF6" i="2" s="1"/>
  <c r="AP9" i="2"/>
  <c r="AQ9" i="2" s="1"/>
  <c r="AP47" i="2"/>
  <c r="AQ47" i="2" s="1"/>
  <c r="AP45" i="2"/>
  <c r="AQ45" i="2" s="1"/>
  <c r="CD63" i="2"/>
  <c r="CD9" i="2"/>
  <c r="CD39" i="2"/>
  <c r="CD73" i="2"/>
  <c r="CD47" i="2"/>
  <c r="BB30" i="3"/>
  <c r="AB30" i="3"/>
  <c r="AO30" i="3"/>
  <c r="O30" i="3"/>
  <c r="AB4" i="3"/>
  <c r="F2" i="4"/>
  <c r="G2" i="4" s="1"/>
  <c r="CD10" i="2"/>
  <c r="AP6" i="2"/>
  <c r="AP20" i="2"/>
  <c r="CD64" i="2"/>
  <c r="AP70" i="2"/>
  <c r="AZ1" i="2"/>
  <c r="AY1" i="2"/>
  <c r="BB6" i="3"/>
  <c r="AB6" i="3"/>
  <c r="AO6" i="3"/>
  <c r="O6" i="3"/>
  <c r="AO32" i="3"/>
  <c r="Y35" i="4"/>
  <c r="Z2" i="4" s="1"/>
  <c r="Z35" i="4" s="1"/>
  <c r="CD70" i="2"/>
  <c r="CD46" i="2"/>
  <c r="BB22" i="3"/>
  <c r="AB22" i="3"/>
  <c r="AO22" i="3"/>
  <c r="O22" i="3"/>
  <c r="AP63" i="2"/>
  <c r="T35" i="4"/>
  <c r="U2" i="4" s="1"/>
  <c r="CD12" i="2"/>
  <c r="AO4" i="3"/>
  <c r="AP73" i="2"/>
  <c r="AW1" i="2"/>
  <c r="BB14" i="3"/>
  <c r="AB14" i="3"/>
  <c r="AO14" i="3"/>
  <c r="O14" i="3"/>
  <c r="O8" i="3"/>
  <c r="AO8" i="3"/>
  <c r="AB8" i="3"/>
  <c r="O35" i="3"/>
  <c r="O33" i="3"/>
  <c r="O31" i="3"/>
  <c r="O29" i="3"/>
  <c r="O27" i="3"/>
  <c r="O25" i="3"/>
  <c r="O23" i="3"/>
  <c r="O21" i="3"/>
  <c r="O19" i="3"/>
  <c r="O17" i="3"/>
  <c r="O15" i="3"/>
  <c r="O13" i="3"/>
  <c r="O11" i="3"/>
  <c r="O9" i="3"/>
  <c r="O7" i="3"/>
  <c r="M5" i="6" s="1"/>
  <c r="O5" i="3"/>
  <c r="AO35" i="3"/>
  <c r="AO33" i="3"/>
  <c r="AO31" i="3"/>
  <c r="AO29" i="3"/>
  <c r="AO27" i="3"/>
  <c r="AO25" i="3"/>
  <c r="AO23" i="3"/>
  <c r="AO21" i="3"/>
  <c r="AO19" i="3"/>
  <c r="AO17" i="3"/>
  <c r="AO15" i="3"/>
  <c r="AO13" i="3"/>
  <c r="AO11" i="3"/>
  <c r="AO9" i="3"/>
  <c r="AO7" i="3"/>
  <c r="AO5" i="3"/>
  <c r="AB35" i="3"/>
  <c r="AB33" i="3"/>
  <c r="AB31" i="3"/>
  <c r="AB29" i="3"/>
  <c r="AB27" i="3"/>
  <c r="AB25" i="3"/>
  <c r="AB23" i="3"/>
  <c r="AB21" i="3"/>
  <c r="AB19" i="3"/>
  <c r="AB17" i="3"/>
  <c r="AB15" i="3"/>
  <c r="AB13" i="3"/>
  <c r="AB11" i="3"/>
  <c r="AB9" i="3"/>
  <c r="AB7" i="3"/>
  <c r="AB5" i="3"/>
  <c r="L22" i="6" l="1"/>
  <c r="O22" i="6" s="1"/>
  <c r="P22" i="6" s="1"/>
  <c r="K35" i="4"/>
  <c r="O3" i="6"/>
  <c r="P3" i="6" s="1"/>
  <c r="O14" i="6"/>
  <c r="P14" i="6"/>
  <c r="O10" i="6"/>
  <c r="P10" i="6"/>
  <c r="O5" i="6"/>
  <c r="P5" i="6" s="1"/>
  <c r="AF2" i="4"/>
  <c r="AF35" i="4" s="1"/>
  <c r="AE35" i="4"/>
  <c r="Q35" i="4"/>
  <c r="AK35" i="4"/>
  <c r="L35" i="4"/>
  <c r="CF11" i="2"/>
  <c r="CF24" i="2"/>
  <c r="CF72" i="2"/>
  <c r="CH72" i="2" s="1"/>
  <c r="CG8" i="2"/>
  <c r="CH17" i="2"/>
  <c r="AQ11" i="2"/>
  <c r="CG17" i="2"/>
  <c r="CF8" i="2"/>
  <c r="CH8" i="2" s="1"/>
  <c r="CF21" i="2"/>
  <c r="CH21" i="2" s="1"/>
  <c r="CG22" i="2"/>
  <c r="CH71" i="2"/>
  <c r="CG23" i="2"/>
  <c r="O1" i="2"/>
  <c r="CF16" i="2"/>
  <c r="CH16" i="2" s="1"/>
  <c r="CF14" i="2"/>
  <c r="CH14" i="2" s="1"/>
  <c r="CG30" i="2"/>
  <c r="CF20" i="2"/>
  <c r="CF27" i="2"/>
  <c r="CH27" i="2" s="1"/>
  <c r="CF23" i="2"/>
  <c r="CH23" i="2" s="1"/>
  <c r="CG18" i="2"/>
  <c r="CG2" i="2"/>
  <c r="CF48" i="2"/>
  <c r="CH48" i="2" s="1"/>
  <c r="CG45" i="2"/>
  <c r="CG72" i="2"/>
  <c r="CG27" i="2"/>
  <c r="CG14" i="2"/>
  <c r="AQ30" i="2"/>
  <c r="CH65" i="2"/>
  <c r="CG28" i="2"/>
  <c r="AQ2" i="2"/>
  <c r="CH2" i="2" s="1"/>
  <c r="CG24" i="2"/>
  <c r="CG19" i="2"/>
  <c r="CG65" i="2"/>
  <c r="CF30" i="2"/>
  <c r="CH13" i="2"/>
  <c r="AQ24" i="2"/>
  <c r="CG41" i="2"/>
  <c r="CG21" i="2"/>
  <c r="CF41" i="2"/>
  <c r="CH41" i="2" s="1"/>
  <c r="CG16" i="2"/>
  <c r="CG3" i="2"/>
  <c r="CG48" i="2"/>
  <c r="CF5" i="2"/>
  <c r="CH5" i="2" s="1"/>
  <c r="CG5" i="2"/>
  <c r="CF4" i="2"/>
  <c r="CH4" i="2" s="1"/>
  <c r="CG4" i="2"/>
  <c r="CG13" i="2"/>
  <c r="CG40" i="2"/>
  <c r="CF22" i="2"/>
  <c r="CH22" i="2" s="1"/>
  <c r="CF3" i="2"/>
  <c r="CH3" i="2" s="1"/>
  <c r="CF18" i="2"/>
  <c r="CH18" i="2" s="1"/>
  <c r="CG29" i="2"/>
  <c r="U35" i="4"/>
  <c r="V2" i="4"/>
  <c r="AQ73" i="2"/>
  <c r="CH28" i="2"/>
  <c r="BA1" i="2"/>
  <c r="BB1" i="2"/>
  <c r="CG20" i="2"/>
  <c r="AQ20" i="2"/>
  <c r="CH40" i="2"/>
  <c r="CH25" i="2"/>
  <c r="AQ70" i="2"/>
  <c r="F35" i="4"/>
  <c r="CG15" i="2"/>
  <c r="R1" i="2"/>
  <c r="Q1" i="2"/>
  <c r="CH29" i="2"/>
  <c r="CE9" i="2"/>
  <c r="CG9" i="2" s="1"/>
  <c r="CG7" i="2"/>
  <c r="CG60" i="2"/>
  <c r="CE70" i="2"/>
  <c r="CF70" i="2" s="1"/>
  <c r="CE10" i="2"/>
  <c r="CG10" i="2" s="1"/>
  <c r="CE73" i="2"/>
  <c r="CG73" i="2" s="1"/>
  <c r="CH15" i="2"/>
  <c r="CE47" i="2"/>
  <c r="CG47" i="2" s="1"/>
  <c r="CE39" i="2"/>
  <c r="CG39" i="2" s="1"/>
  <c r="CH60" i="2"/>
  <c r="CE12" i="2"/>
  <c r="CG12" i="2" s="1"/>
  <c r="AQ63" i="2"/>
  <c r="CE46" i="2"/>
  <c r="CG46" i="2" s="1"/>
  <c r="CG71" i="2"/>
  <c r="CE64" i="2"/>
  <c r="CG64" i="2" s="1"/>
  <c r="CG6" i="2"/>
  <c r="AQ6" i="2"/>
  <c r="CH6" i="2" s="1"/>
  <c r="AA2" i="4"/>
  <c r="AA35" i="4" s="1"/>
  <c r="CE63" i="2"/>
  <c r="CF63" i="2" s="1"/>
  <c r="CH7" i="2"/>
  <c r="CG25" i="2"/>
  <c r="CH19" i="2"/>
  <c r="CH45" i="2"/>
  <c r="CH11" i="2" l="1"/>
  <c r="CH24" i="2"/>
  <c r="CH20" i="2"/>
  <c r="CH30" i="2"/>
  <c r="CF39" i="2"/>
  <c r="CH39" i="2" s="1"/>
  <c r="CF64" i="2"/>
  <c r="CH64" i="2" s="1"/>
  <c r="CH63" i="2"/>
  <c r="CG63" i="2"/>
  <c r="CG70" i="2"/>
  <c r="CF46" i="2"/>
  <c r="CH46" i="2" s="1"/>
  <c r="CF47" i="2"/>
  <c r="CH47" i="2" s="1"/>
  <c r="CF73" i="2"/>
  <c r="CH73" i="2" s="1"/>
  <c r="E2" i="6"/>
  <c r="G35" i="4"/>
  <c r="CF9" i="2"/>
  <c r="CH9" i="2" s="1"/>
  <c r="S1" i="2"/>
  <c r="T1" i="2"/>
  <c r="BD1" i="2"/>
  <c r="BC1" i="2"/>
  <c r="CF12" i="2"/>
  <c r="CH12" i="2" s="1"/>
  <c r="CF10" i="2"/>
  <c r="CH10" i="2" s="1"/>
  <c r="CH70" i="2"/>
  <c r="V35" i="4"/>
  <c r="BF1" i="2" l="1"/>
  <c r="BE1" i="2"/>
  <c r="U1" i="2"/>
  <c r="V1" i="2"/>
  <c r="W1" i="2" s="1"/>
  <c r="L2" i="6"/>
  <c r="O2" i="6" l="1"/>
  <c r="O35" i="6" s="1"/>
  <c r="L35" i="6"/>
  <c r="BH1" i="2"/>
  <c r="BG1" i="2"/>
  <c r="P2" i="6" l="1"/>
  <c r="BI1" i="2"/>
  <c r="BJ1" i="2"/>
  <c r="BK1" i="2" s="1"/>
  <c r="B65" i="2"/>
  <c r="B72" i="2" l="1"/>
  <c r="B73" i="2" l="1"/>
  <c r="B70" i="2" s="1"/>
</calcChain>
</file>

<file path=xl/sharedStrings.xml><?xml version="1.0" encoding="utf-8"?>
<sst xmlns="http://schemas.openxmlformats.org/spreadsheetml/2006/main" count="1203" uniqueCount="157">
  <si>
    <t> </t>
  </si>
  <si>
    <t>Student</t>
  </si>
  <si>
    <t>ID</t>
  </si>
  <si>
    <t>Sched.</t>
  </si>
  <si>
    <t>A</t>
  </si>
  <si>
    <t>L</t>
  </si>
  <si>
    <t>B</t>
  </si>
  <si>
    <t>D</t>
  </si>
  <si>
    <t>Lect 1</t>
  </si>
  <si>
    <t>true %</t>
  </si>
  <si>
    <t>Lect 1 +</t>
  </si>
  <si>
    <t>Lab 1 +</t>
  </si>
  <si>
    <t>C</t>
  </si>
  <si>
    <t>F</t>
  </si>
  <si>
    <t>Lect 2 +</t>
  </si>
  <si>
    <t>Lab 2 +</t>
  </si>
  <si>
    <t>Lect 3 +</t>
  </si>
  <si>
    <t>Lab 3 +</t>
  </si>
  <si>
    <t>Exam Ave</t>
  </si>
  <si>
    <t>Lab Reports</t>
  </si>
  <si>
    <t>Total</t>
  </si>
  <si>
    <t>Grade</t>
  </si>
  <si>
    <t>LDA</t>
  </si>
  <si>
    <t>Lect 4 +</t>
  </si>
  <si>
    <t>Grading Criteria</t>
  </si>
  <si>
    <t>sub total</t>
  </si>
  <si>
    <t>sub-total</t>
  </si>
  <si>
    <t>Lab 1</t>
  </si>
  <si>
    <t>Lect 2</t>
  </si>
  <si>
    <t>Lab 2</t>
  </si>
  <si>
    <t>Lect 3</t>
  </si>
  <si>
    <t>PRED 1</t>
  </si>
  <si>
    <t>Lab 3</t>
  </si>
  <si>
    <t>Lect 4</t>
  </si>
  <si>
    <t>in class</t>
  </si>
  <si>
    <t>subtotal</t>
  </si>
  <si>
    <t>TOTAL</t>
  </si>
  <si>
    <t>sub L</t>
  </si>
  <si>
    <t>sub A</t>
  </si>
  <si>
    <t>#</t>
  </si>
  <si>
    <t>Weighting Scale</t>
  </si>
  <si>
    <t>Grading Scale</t>
  </si>
  <si>
    <t>65%</t>
  </si>
  <si>
    <t>Exam Average must be</t>
  </si>
  <si>
    <t>25%</t>
  </si>
  <si>
    <t>10%</t>
  </si>
  <si>
    <t>Any student with an Exam Average</t>
  </si>
  <si>
    <t>less than 45% will receive an "F"</t>
  </si>
  <si>
    <t>W</t>
  </si>
  <si>
    <t>MBPTP</t>
  </si>
  <si>
    <t>Gutierrez, Raquel I.</t>
  </si>
  <si>
    <t>Part'y Cred</t>
  </si>
  <si>
    <t>PRED 2</t>
  </si>
  <si>
    <t>FA07</t>
  </si>
  <si>
    <t>mvt ID</t>
  </si>
  <si>
    <t>PRED 3</t>
  </si>
  <si>
    <t>Quizes</t>
  </si>
  <si>
    <t>PRED 4</t>
  </si>
  <si>
    <t>Table</t>
  </si>
  <si>
    <t>in class 4/8</t>
  </si>
  <si>
    <t>Quiz Q</t>
  </si>
  <si>
    <t>PRED 5</t>
  </si>
  <si>
    <t>in class 4/27</t>
  </si>
  <si>
    <t>lung draw</t>
  </si>
  <si>
    <t>FINAL</t>
  </si>
  <si>
    <t>Part'y Credit</t>
  </si>
  <si>
    <t>Aguilar, Homar V.</t>
  </si>
  <si>
    <t>Davis, Jessica E.</t>
  </si>
  <si>
    <t>Delatorre, Laura A.</t>
  </si>
  <si>
    <t>Estrada, Tiffany M.</t>
  </si>
  <si>
    <t>Fernandez, Nicole J.</t>
  </si>
  <si>
    <t>Gago, Joshua J.</t>
  </si>
  <si>
    <t>Goodmon, Rebecca L.</t>
  </si>
  <si>
    <t>Granados, Lucila</t>
  </si>
  <si>
    <t>Grigsby-Molina, Patricia R.</t>
  </si>
  <si>
    <t>Habar, Phillip A.</t>
  </si>
  <si>
    <t>Haddad, Chris P.</t>
  </si>
  <si>
    <t>Hernandez, Gabbie</t>
  </si>
  <si>
    <t>Kaur, Kamaljeet</t>
  </si>
  <si>
    <t>Khanchareun, Kerry</t>
  </si>
  <si>
    <t>Lopez, Geneva H.</t>
  </si>
  <si>
    <t>Lunquist, Jennifer A.</t>
  </si>
  <si>
    <t>Martinez, Alexis M.</t>
  </si>
  <si>
    <t>Melendez, Ramon</t>
  </si>
  <si>
    <t>Mettlach, Abigail M.</t>
  </si>
  <si>
    <t>Pereschica, Issac</t>
  </si>
  <si>
    <t>Perez, Roxanna M.</t>
  </si>
  <si>
    <t>Robinson, Megan L.</t>
  </si>
  <si>
    <t>Romero, Victoria I.</t>
  </si>
  <si>
    <t>Vang, Ko</t>
  </si>
  <si>
    <t>Wittman, Paula R.</t>
  </si>
  <si>
    <t>Yang, Choua</t>
  </si>
  <si>
    <t>Yang, Nou</t>
  </si>
  <si>
    <t>Cervantez, Matthew D.</t>
  </si>
  <si>
    <t>Melgar, Brenda D.</t>
  </si>
  <si>
    <t>Blancarte, Orlando P.</t>
  </si>
  <si>
    <t>Berlanga, Tula M.</t>
  </si>
  <si>
    <t>Spires, Shane C.</t>
  </si>
  <si>
    <t>Eldridge, Kimberly A.</t>
  </si>
  <si>
    <t>Noun, Nancy</t>
  </si>
  <si>
    <t>Olivares, Daniel R.</t>
  </si>
  <si>
    <t>Rocha, Precious R.</t>
  </si>
  <si>
    <t>Valenzuela, Martha S.</t>
  </si>
  <si>
    <t>Medina, Gabriel D.</t>
  </si>
  <si>
    <t>Bustos, Anthony C.</t>
  </si>
  <si>
    <t>Malhi, Khushpal</t>
  </si>
  <si>
    <t>Kaur, Amardeep</t>
  </si>
  <si>
    <t>Rodriguez, Patricia M.</t>
  </si>
  <si>
    <t>Dasilva, Christiana M.</t>
  </si>
  <si>
    <t>SP10</t>
  </si>
  <si>
    <t>at least 60% for "C"</t>
  </si>
  <si>
    <t>89-100%</t>
  </si>
  <si>
    <t>79-88.9%</t>
  </si>
  <si>
    <t>69-78.9%</t>
  </si>
  <si>
    <t>59-68.9%</t>
  </si>
  <si>
    <t>&lt;59%</t>
  </si>
  <si>
    <t>/</t>
  </si>
  <si>
    <t>DS</t>
  </si>
  <si>
    <t>Dropped B4 1st meeting</t>
  </si>
  <si>
    <t>Dropped B4 census</t>
  </si>
  <si>
    <t>EA</t>
  </si>
  <si>
    <t>DINS</t>
  </si>
  <si>
    <t>Yang, Nou (Jamie)</t>
  </si>
  <si>
    <t>Gago, Joshua J. (Josh)</t>
  </si>
  <si>
    <t>Mettlach, Abigail M. (Abbie)</t>
  </si>
  <si>
    <t>Noun, Nancy ***</t>
  </si>
  <si>
    <t>3 draw</t>
  </si>
  <si>
    <t>Dropped off waitlist</t>
  </si>
  <si>
    <t>Valenzuela, Martha S,</t>
  </si>
  <si>
    <t>Granados, Lucila (Lucy)</t>
  </si>
  <si>
    <t>Grigsby-Molina, Patricia R. (Trisha)</t>
  </si>
  <si>
    <t>Miller, Moriah</t>
  </si>
  <si>
    <t>Gerard, Alesha</t>
  </si>
  <si>
    <t>Grinko, Lu</t>
  </si>
  <si>
    <t>Sekhon, Raj</t>
  </si>
  <si>
    <t>Vang, Sova</t>
  </si>
  <si>
    <t>WIWL</t>
  </si>
  <si>
    <t>Lopez, Geneva H. (Jennie)</t>
  </si>
  <si>
    <t xml:space="preserve">sweat </t>
  </si>
  <si>
    <t>mitosis website</t>
  </si>
  <si>
    <t>slide breakage</t>
  </si>
  <si>
    <t>drinking in lab 1/20</t>
  </si>
  <si>
    <t>microscope left 1/20</t>
  </si>
  <si>
    <t>Mettlach, Abigail M. (Abby)</t>
  </si>
  <si>
    <t>in class 1/25</t>
  </si>
  <si>
    <t>D post census</t>
  </si>
  <si>
    <t>?</t>
  </si>
  <si>
    <t>FA10</t>
  </si>
  <si>
    <t>SP11</t>
  </si>
  <si>
    <t/>
  </si>
  <si>
    <t>C/B</t>
  </si>
  <si>
    <t>Lab Exam 1</t>
  </si>
  <si>
    <t>Q. 10-14</t>
  </si>
  <si>
    <t>Q. 40-50</t>
  </si>
  <si>
    <t>Q. 34-39</t>
  </si>
  <si>
    <t>Q. 34-50</t>
  </si>
  <si>
    <t>D/C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</si>
</sst>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000000"/>
    <numFmt numFmtId="166" formatCode="mmm\-d"/>
    <numFmt numFmtId="167" formatCode="m/d"/>
    <numFmt numFmtId="168" formatCode="m/d;@"/>
    <numFmt numFmtId="169" formatCode="m/d/yy;@"/>
  </numFmts>
  <fonts count="15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10"/>
      <color indexed="53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4" fillId="0" borderId="0" applyFont="0" applyFill="0" applyBorder="0" applyAlignment="0" applyProtection="0"/>
  </cellStyleXfs>
  <cellXfs count="165">
    <xf numFmtId="0" fontId="0" fillId="0" borderId="0" xfId="0"/>
    <xf numFmtId="0" fontId="0" fillId="0" borderId="1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16" fontId="0" fillId="0" borderId="2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2" xfId="0" applyNumberFormat="1" applyBorder="1" applyAlignment="1">
      <alignment horizontal="center"/>
    </xf>
    <xf numFmtId="0" fontId="0" fillId="0" borderId="0" xfId="0" applyBorder="1"/>
    <xf numFmtId="1" fontId="0" fillId="0" borderId="0" xfId="0" applyNumberFormat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" fontId="0" fillId="0" borderId="3" xfId="0" applyNumberForma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2" fillId="0" borderId="4" xfId="0" applyNumberFormat="1" applyFont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16" fontId="0" fillId="0" borderId="2" xfId="0" applyNumberFormat="1" applyFill="1" applyBorder="1" applyAlignment="1">
      <alignment horizontal="center"/>
    </xf>
    <xf numFmtId="167" fontId="3" fillId="0" borderId="2" xfId="0" applyNumberFormat="1" applyFont="1" applyBorder="1" applyAlignment="1">
      <alignment horizontal="center"/>
    </xf>
    <xf numFmtId="0" fontId="0" fillId="0" borderId="0" xfId="0" applyFill="1"/>
    <xf numFmtId="168" fontId="3" fillId="0" borderId="2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" xfId="0" applyFill="1" applyBorder="1"/>
    <xf numFmtId="168" fontId="3" fillId="0" borderId="4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0" fillId="0" borderId="2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164" fontId="0" fillId="0" borderId="5" xfId="0" applyNumberFormat="1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66" fontId="0" fillId="0" borderId="2" xfId="0" applyNumberForma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167" fontId="3" fillId="0" borderId="2" xfId="0" applyNumberFormat="1" applyFont="1" applyFill="1" applyBorder="1" applyAlignment="1">
      <alignment horizontal="center"/>
    </xf>
    <xf numFmtId="0" fontId="2" fillId="0" borderId="2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4" fillId="0" borderId="0" xfId="0" applyFont="1" applyFill="1"/>
    <xf numFmtId="0" fontId="0" fillId="0" borderId="4" xfId="0" applyNumberForma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16" fontId="0" fillId="0" borderId="4" xfId="0" applyNumberFormat="1" applyFill="1" applyBorder="1" applyAlignment="1">
      <alignment horizontal="center"/>
    </xf>
    <xf numFmtId="16" fontId="0" fillId="3" borderId="3" xfId="0" applyNumberFormat="1" applyFill="1" applyBorder="1" applyAlignment="1">
      <alignment horizontal="center"/>
    </xf>
    <xf numFmtId="16" fontId="0" fillId="3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0" borderId="9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 wrapText="1"/>
    </xf>
    <xf numFmtId="0" fontId="0" fillId="0" borderId="10" xfId="0" applyNumberFormat="1" applyFill="1" applyBorder="1" applyAlignment="1">
      <alignment horizontal="center"/>
    </xf>
    <xf numFmtId="0" fontId="0" fillId="0" borderId="0" xfId="0" applyFill="1" applyBorder="1"/>
    <xf numFmtId="164" fontId="0" fillId="0" borderId="0" xfId="0" applyNumberFormat="1" applyFill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4" fontId="0" fillId="0" borderId="0" xfId="0" applyNumberFormat="1" applyAlignment="1">
      <alignment horizontal="center"/>
    </xf>
    <xf numFmtId="49" fontId="0" fillId="0" borderId="2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NumberForma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164" fontId="1" fillId="0" borderId="2" xfId="0" applyNumberFormat="1" applyFont="1" applyFill="1" applyBorder="1" applyAlignment="1">
      <alignment horizontal="center"/>
    </xf>
    <xf numFmtId="16" fontId="2" fillId="4" borderId="2" xfId="0" applyNumberFormat="1" applyFont="1" applyFill="1" applyBorder="1" applyAlignment="1">
      <alignment horizontal="center"/>
    </xf>
    <xf numFmtId="166" fontId="0" fillId="0" borderId="5" xfId="0" applyNumberForma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7" fillId="0" borderId="2" xfId="0" applyFont="1" applyFill="1" applyBorder="1" applyAlignment="1">
      <alignment horizontal="left" vertical="top" wrapText="1"/>
    </xf>
    <xf numFmtId="0" fontId="0" fillId="5" borderId="2" xfId="0" applyFill="1" applyBorder="1" applyAlignment="1">
      <alignment horizontal="center"/>
    </xf>
    <xf numFmtId="16" fontId="0" fillId="0" borderId="5" xfId="0" applyNumberFormat="1" applyFill="1" applyBorder="1" applyAlignment="1">
      <alignment horizontal="center"/>
    </xf>
    <xf numFmtId="168" fontId="3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9" xfId="0" applyFill="1" applyBorder="1" applyAlignment="1">
      <alignment horizontal="center"/>
    </xf>
    <xf numFmtId="168" fontId="0" fillId="0" borderId="2" xfId="0" applyNumberFormat="1" applyBorder="1" applyAlignment="1">
      <alignment horizontal="center"/>
    </xf>
    <xf numFmtId="0" fontId="5" fillId="0" borderId="2" xfId="0" applyNumberFormat="1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" fontId="0" fillId="4" borderId="2" xfId="0" applyNumberForma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" fontId="9" fillId="2" borderId="2" xfId="0" applyNumberFormat="1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0" fontId="2" fillId="0" borderId="0" xfId="0" applyFont="1"/>
    <xf numFmtId="168" fontId="0" fillId="0" borderId="0" xfId="0" applyNumberFormat="1" applyFill="1" applyAlignment="1">
      <alignment horizontal="center"/>
    </xf>
    <xf numFmtId="168" fontId="0" fillId="0" borderId="2" xfId="0" applyNumberFormat="1" applyFill="1" applyBorder="1" applyAlignment="1">
      <alignment horizontal="center"/>
    </xf>
    <xf numFmtId="0" fontId="11" fillId="0" borderId="0" xfId="0" applyFont="1" applyFill="1" applyAlignment="1">
      <alignment vertical="top" wrapText="1"/>
    </xf>
    <xf numFmtId="0" fontId="12" fillId="0" borderId="0" xfId="0" applyFont="1" applyFill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165" fontId="4" fillId="0" borderId="2" xfId="0" applyNumberFormat="1" applyFont="1" applyFill="1" applyBorder="1" applyAlignment="1">
      <alignment horizontal="center" vertical="top" wrapText="1"/>
    </xf>
    <xf numFmtId="0" fontId="5" fillId="0" borderId="0" xfId="0" applyFont="1"/>
    <xf numFmtId="0" fontId="5" fillId="0" borderId="0" xfId="0" applyFont="1" applyAlignment="1">
      <alignment horizontal="center"/>
    </xf>
    <xf numFmtId="164" fontId="0" fillId="4" borderId="0" xfId="0" applyNumberFormat="1" applyFill="1" applyAlignment="1">
      <alignment horizontal="center"/>
    </xf>
    <xf numFmtId="0" fontId="0" fillId="0" borderId="0" xfId="0" applyFill="1" applyAlignment="1">
      <alignment horizontal="left"/>
    </xf>
    <xf numFmtId="0" fontId="0" fillId="0" borderId="2" xfId="0" applyBorder="1" applyAlignment="1">
      <alignment horizontal="left" wrapText="1"/>
    </xf>
    <xf numFmtId="0" fontId="3" fillId="0" borderId="5" xfId="0" applyFont="1" applyFill="1" applyBorder="1" applyAlignment="1">
      <alignment vertical="top" wrapText="1"/>
    </xf>
    <xf numFmtId="0" fontId="0" fillId="0" borderId="19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8" xfId="0" applyFill="1" applyBorder="1"/>
    <xf numFmtId="0" fontId="2" fillId="0" borderId="18" xfId="0" applyNumberFormat="1" applyFont="1" applyBorder="1" applyAlignment="1">
      <alignment horizontal="center"/>
    </xf>
    <xf numFmtId="16" fontId="0" fillId="0" borderId="20" xfId="0" applyNumberFormat="1" applyBorder="1" applyAlignment="1">
      <alignment horizontal="center"/>
    </xf>
    <xf numFmtId="16" fontId="0" fillId="0" borderId="18" xfId="0" applyNumberFormat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0" fontId="0" fillId="7" borderId="2" xfId="0" applyFill="1" applyBorder="1" applyAlignment="1">
      <alignment horizontal="center"/>
    </xf>
    <xf numFmtId="0" fontId="1" fillId="7" borderId="0" xfId="0" applyFont="1" applyFill="1"/>
    <xf numFmtId="0" fontId="0" fillId="8" borderId="2" xfId="0" applyFill="1" applyBorder="1" applyAlignment="1">
      <alignment horizontal="center"/>
    </xf>
    <xf numFmtId="0" fontId="1" fillId="8" borderId="0" xfId="0" applyFont="1" applyFill="1"/>
    <xf numFmtId="0" fontId="0" fillId="9" borderId="2" xfId="0" applyFill="1" applyBorder="1" applyAlignment="1">
      <alignment horizontal="center"/>
    </xf>
    <xf numFmtId="0" fontId="1" fillId="9" borderId="0" xfId="0" applyFont="1" applyFill="1"/>
    <xf numFmtId="0" fontId="1" fillId="0" borderId="2" xfId="0" applyFont="1" applyFill="1" applyBorder="1" applyAlignment="1">
      <alignment vertical="top" wrapText="1"/>
    </xf>
    <xf numFmtId="0" fontId="1" fillId="0" borderId="5" xfId="0" applyFont="1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3" fillId="10" borderId="2" xfId="0" applyFont="1" applyFill="1" applyBorder="1" applyAlignment="1">
      <alignment vertical="top" wrapText="1"/>
    </xf>
    <xf numFmtId="0" fontId="0" fillId="10" borderId="3" xfId="0" applyFill="1" applyBorder="1" applyAlignment="1">
      <alignment horizontal="center"/>
    </xf>
    <xf numFmtId="0" fontId="0" fillId="10" borderId="0" xfId="0" applyFill="1"/>
    <xf numFmtId="0" fontId="0" fillId="10" borderId="2" xfId="0" applyNumberFormat="1" applyFill="1" applyBorder="1" applyAlignment="1">
      <alignment horizontal="center"/>
    </xf>
    <xf numFmtId="0" fontId="0" fillId="10" borderId="4" xfId="0" applyNumberFormat="1" applyFill="1" applyBorder="1" applyAlignment="1">
      <alignment horizontal="center"/>
    </xf>
    <xf numFmtId="0" fontId="0" fillId="10" borderId="3" xfId="0" applyNumberFormat="1" applyFill="1" applyBorder="1" applyAlignment="1">
      <alignment horizontal="center"/>
    </xf>
    <xf numFmtId="164" fontId="0" fillId="10" borderId="2" xfId="0" applyNumberFormat="1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16" fontId="1" fillId="0" borderId="0" xfId="0" applyNumberFormat="1" applyFont="1" applyAlignment="1">
      <alignment horizontal="center"/>
    </xf>
    <xf numFmtId="0" fontId="1" fillId="10" borderId="2" xfId="0" applyFont="1" applyFill="1" applyBorder="1" applyAlignment="1">
      <alignment horizontal="center"/>
    </xf>
    <xf numFmtId="168" fontId="0" fillId="11" borderId="2" xfId="0" applyNumberFormat="1" applyFill="1" applyBorder="1" applyAlignment="1">
      <alignment horizontal="center"/>
    </xf>
    <xf numFmtId="0" fontId="0" fillId="12" borderId="0" xfId="0" applyFill="1" applyAlignment="1">
      <alignment horizontal="center"/>
    </xf>
    <xf numFmtId="164" fontId="13" fillId="0" borderId="2" xfId="0" applyNumberFormat="1" applyFont="1" applyFill="1" applyBorder="1" applyAlignment="1">
      <alignment horizontal="center"/>
    </xf>
    <xf numFmtId="1" fontId="13" fillId="13" borderId="2" xfId="0" applyNumberFormat="1" applyFont="1" applyFill="1" applyBorder="1" applyAlignment="1">
      <alignment horizontal="center"/>
    </xf>
    <xf numFmtId="164" fontId="0" fillId="7" borderId="0" xfId="0" applyNumberFormat="1" applyFill="1" applyAlignment="1">
      <alignment horizontal="center"/>
    </xf>
    <xf numFmtId="165" fontId="4" fillId="0" borderId="0" xfId="0" applyNumberFormat="1" applyFont="1" applyFill="1" applyBorder="1" applyAlignment="1">
      <alignment horizontal="center" vertical="top" wrapText="1"/>
    </xf>
    <xf numFmtId="164" fontId="0" fillId="0" borderId="0" xfId="0" applyNumberForma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>
      <alignment horizontal="center"/>
    </xf>
    <xf numFmtId="9" fontId="0" fillId="0" borderId="0" xfId="1" applyFont="1"/>
    <xf numFmtId="9" fontId="0" fillId="0" borderId="0" xfId="1" applyNumberFormat="1" applyFont="1"/>
    <xf numFmtId="2" fontId="0" fillId="0" borderId="0" xfId="0" applyNumberFormat="1"/>
    <xf numFmtId="0" fontId="0" fillId="7" borderId="0" xfId="0" applyFill="1" applyAlignment="1">
      <alignment horizontal="center"/>
    </xf>
    <xf numFmtId="0" fontId="1" fillId="10" borderId="2" xfId="0" applyFont="1" applyFill="1" applyBorder="1" applyAlignment="1">
      <alignment vertical="top" wrapText="1"/>
    </xf>
    <xf numFmtId="0" fontId="0" fillId="0" borderId="2" xfId="0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  <dxf>
      <fill>
        <patternFill>
          <bgColor indexed="29"/>
        </patternFill>
      </fill>
    </dxf>
  </dxfs>
  <tableStyles count="0" defaultTableStyle="TableStyleMedium2" defaultPivotStyle="PivotStyleLight16"/>
  <colors>
    <mruColors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38.xml.rels><?xml version="1.0" encoding="UTF-8" standalone="yes"?>
<Relationships xmlns="http://schemas.openxmlformats.org/package/2006/relationships"><Relationship Id="rId1" Type="http://schemas.microsoft.com/office/2006/relationships/activeXControlBinary" Target="activeX138.bin"/></Relationships>
</file>

<file path=xl/activeX/_rels/activeX139.xml.rels><?xml version="1.0" encoding="UTF-8" standalone="yes"?>
<Relationships xmlns="http://schemas.openxmlformats.org/package/2006/relationships"><Relationship Id="rId1" Type="http://schemas.microsoft.com/office/2006/relationships/activeXControlBinary" Target="activeX139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40.xml.rels><?xml version="1.0" encoding="UTF-8" standalone="yes"?>
<Relationships xmlns="http://schemas.openxmlformats.org/package/2006/relationships"><Relationship Id="rId1" Type="http://schemas.microsoft.com/office/2006/relationships/activeXControlBinary" Target="activeX140.bin"/></Relationships>
</file>

<file path=xl/activeX/_rels/activeX141.xml.rels><?xml version="1.0" encoding="UTF-8" standalone="yes"?>
<Relationships xmlns="http://schemas.openxmlformats.org/package/2006/relationships"><Relationship Id="rId1" Type="http://schemas.microsoft.com/office/2006/relationships/activeXControlBinary" Target="activeX141.bin"/></Relationships>
</file>

<file path=xl/activeX/_rels/activeX142.xml.rels><?xml version="1.0" encoding="UTF-8" standalone="yes"?>
<Relationships xmlns="http://schemas.openxmlformats.org/package/2006/relationships"><Relationship Id="rId1" Type="http://schemas.microsoft.com/office/2006/relationships/activeXControlBinary" Target="activeX142.bin"/></Relationships>
</file>

<file path=xl/activeX/_rels/activeX143.xml.rels><?xml version="1.0" encoding="UTF-8" standalone="yes"?>
<Relationships xmlns="http://schemas.openxmlformats.org/package/2006/relationships"><Relationship Id="rId1" Type="http://schemas.microsoft.com/office/2006/relationships/activeXControlBinary" Target="activeX143.bin"/></Relationships>
</file>

<file path=xl/activeX/_rels/activeX144.xml.rels><?xml version="1.0" encoding="UTF-8" standalone="yes"?>
<Relationships xmlns="http://schemas.openxmlformats.org/package/2006/relationships"><Relationship Id="rId1" Type="http://schemas.microsoft.com/office/2006/relationships/activeXControlBinary" Target="activeX144.bin"/></Relationships>
</file>

<file path=xl/activeX/_rels/activeX145.xml.rels><?xml version="1.0" encoding="UTF-8" standalone="yes"?>
<Relationships xmlns="http://schemas.openxmlformats.org/package/2006/relationships"><Relationship Id="rId1" Type="http://schemas.microsoft.com/office/2006/relationships/activeXControlBinary" Target="activeX145.bin"/></Relationships>
</file>

<file path=xl/activeX/_rels/activeX146.xml.rels><?xml version="1.0" encoding="UTF-8" standalone="yes"?>
<Relationships xmlns="http://schemas.openxmlformats.org/package/2006/relationships"><Relationship Id="rId1" Type="http://schemas.microsoft.com/office/2006/relationships/activeXControlBinary" Target="activeX146.bin"/></Relationships>
</file>

<file path=xl/activeX/_rels/activeX147.xml.rels><?xml version="1.0" encoding="UTF-8" standalone="yes"?>
<Relationships xmlns="http://schemas.openxmlformats.org/package/2006/relationships"><Relationship Id="rId1" Type="http://schemas.microsoft.com/office/2006/relationships/activeXControlBinary" Target="activeX147.bin"/></Relationships>
</file>

<file path=xl/activeX/_rels/activeX148.xml.rels><?xml version="1.0" encoding="UTF-8" standalone="yes"?>
<Relationships xmlns="http://schemas.openxmlformats.org/package/2006/relationships"><Relationship Id="rId1" Type="http://schemas.microsoft.com/office/2006/relationships/activeXControlBinary" Target="activeX148.bin"/></Relationships>
</file>

<file path=xl/activeX/_rels/activeX149.xml.rels><?xml version="1.0" encoding="UTF-8" standalone="yes"?>
<Relationships xmlns="http://schemas.openxmlformats.org/package/2006/relationships"><Relationship Id="rId1" Type="http://schemas.microsoft.com/office/2006/relationships/activeXControlBinary" Target="activeX149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50.xml.rels><?xml version="1.0" encoding="UTF-8" standalone="yes"?>
<Relationships xmlns="http://schemas.openxmlformats.org/package/2006/relationships"><Relationship Id="rId1" Type="http://schemas.microsoft.com/office/2006/relationships/activeXControlBinary" Target="activeX150.bin"/></Relationships>
</file>

<file path=xl/activeX/_rels/activeX151.xml.rels><?xml version="1.0" encoding="UTF-8" standalone="yes"?>
<Relationships xmlns="http://schemas.openxmlformats.org/package/2006/relationships"><Relationship Id="rId1" Type="http://schemas.microsoft.com/office/2006/relationships/activeXControlBinary" Target="activeX151.bin"/></Relationships>
</file>

<file path=xl/activeX/_rels/activeX152.xml.rels><?xml version="1.0" encoding="UTF-8" standalone="yes"?>
<Relationships xmlns="http://schemas.openxmlformats.org/package/2006/relationships"><Relationship Id="rId1" Type="http://schemas.microsoft.com/office/2006/relationships/activeXControlBinary" Target="activeX152.bin"/></Relationships>
</file>

<file path=xl/activeX/_rels/activeX153.xml.rels><?xml version="1.0" encoding="UTF-8" standalone="yes"?>
<Relationships xmlns="http://schemas.openxmlformats.org/package/2006/relationships"><Relationship Id="rId1" Type="http://schemas.microsoft.com/office/2006/relationships/activeXControlBinary" Target="activeX153.bin"/></Relationships>
</file>

<file path=xl/activeX/_rels/activeX154.xml.rels><?xml version="1.0" encoding="UTF-8" standalone="yes"?>
<Relationships xmlns="http://schemas.openxmlformats.org/package/2006/relationships"><Relationship Id="rId1" Type="http://schemas.microsoft.com/office/2006/relationships/activeXControlBinary" Target="activeX154.bin"/></Relationships>
</file>

<file path=xl/activeX/_rels/activeX155.xml.rels><?xml version="1.0" encoding="UTF-8" standalone="yes"?>
<Relationships xmlns="http://schemas.openxmlformats.org/package/2006/relationships"><Relationship Id="rId1" Type="http://schemas.microsoft.com/office/2006/relationships/activeXControlBinary" Target="activeX155.bin"/></Relationships>
</file>

<file path=xl/activeX/_rels/activeX156.xml.rels><?xml version="1.0" encoding="UTF-8" standalone="yes"?>
<Relationships xmlns="http://schemas.openxmlformats.org/package/2006/relationships"><Relationship Id="rId1" Type="http://schemas.microsoft.com/office/2006/relationships/activeXControlBinary" Target="activeX156.bin"/></Relationships>
</file>

<file path=xl/activeX/_rels/activeX157.xml.rels><?xml version="1.0" encoding="UTF-8" standalone="yes"?>
<Relationships xmlns="http://schemas.openxmlformats.org/package/2006/relationships"><Relationship Id="rId1" Type="http://schemas.microsoft.com/office/2006/relationships/activeXControlBinary" Target="activeX157.bin"/></Relationships>
</file>

<file path=xl/activeX/_rels/activeX158.xml.rels><?xml version="1.0" encoding="UTF-8" standalone="yes"?>
<Relationships xmlns="http://schemas.openxmlformats.org/package/2006/relationships"><Relationship Id="rId1" Type="http://schemas.microsoft.com/office/2006/relationships/activeXControlBinary" Target="activeX158.bin"/></Relationships>
</file>

<file path=xl/activeX/_rels/activeX159.xml.rels><?xml version="1.0" encoding="UTF-8" standalone="yes"?>
<Relationships xmlns="http://schemas.openxmlformats.org/package/2006/relationships"><Relationship Id="rId1" Type="http://schemas.microsoft.com/office/2006/relationships/activeXControlBinary" Target="activeX159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60.xml.rels><?xml version="1.0" encoding="UTF-8" standalone="yes"?>
<Relationships xmlns="http://schemas.openxmlformats.org/package/2006/relationships"><Relationship Id="rId1" Type="http://schemas.microsoft.com/office/2006/relationships/activeXControlBinary" Target="activeX160.bin"/></Relationships>
</file>

<file path=xl/activeX/_rels/activeX161.xml.rels><?xml version="1.0" encoding="UTF-8" standalone="yes"?>
<Relationships xmlns="http://schemas.openxmlformats.org/package/2006/relationships"><Relationship Id="rId1" Type="http://schemas.microsoft.com/office/2006/relationships/activeXControlBinary" Target="activeX161.bin"/></Relationships>
</file>

<file path=xl/activeX/_rels/activeX162.xml.rels><?xml version="1.0" encoding="UTF-8" standalone="yes"?>
<Relationships xmlns="http://schemas.openxmlformats.org/package/2006/relationships"><Relationship Id="rId1" Type="http://schemas.microsoft.com/office/2006/relationships/activeXControlBinary" Target="activeX162.bin"/></Relationships>
</file>

<file path=xl/activeX/_rels/activeX163.xml.rels><?xml version="1.0" encoding="UTF-8" standalone="yes"?>
<Relationships xmlns="http://schemas.openxmlformats.org/package/2006/relationships"><Relationship Id="rId1" Type="http://schemas.microsoft.com/office/2006/relationships/activeXControlBinary" Target="activeX163.bin"/></Relationships>
</file>

<file path=xl/activeX/_rels/activeX164.xml.rels><?xml version="1.0" encoding="UTF-8" standalone="yes"?>
<Relationships xmlns="http://schemas.openxmlformats.org/package/2006/relationships"><Relationship Id="rId1" Type="http://schemas.microsoft.com/office/2006/relationships/activeXControlBinary" Target="activeX164.bin"/></Relationships>
</file>

<file path=xl/activeX/_rels/activeX165.xml.rels><?xml version="1.0" encoding="UTF-8" standalone="yes"?>
<Relationships xmlns="http://schemas.openxmlformats.org/package/2006/relationships"><Relationship Id="rId1" Type="http://schemas.microsoft.com/office/2006/relationships/activeXControlBinary" Target="activeX165.bin"/></Relationships>
</file>

<file path=xl/activeX/_rels/activeX166.xml.rels><?xml version="1.0" encoding="UTF-8" standalone="yes"?>
<Relationships xmlns="http://schemas.openxmlformats.org/package/2006/relationships"><Relationship Id="rId1" Type="http://schemas.microsoft.com/office/2006/relationships/activeXControlBinary" Target="activeX166.bin"/></Relationships>
</file>

<file path=xl/activeX/_rels/activeX167.xml.rels><?xml version="1.0" encoding="UTF-8" standalone="yes"?>
<Relationships xmlns="http://schemas.openxmlformats.org/package/2006/relationships"><Relationship Id="rId1" Type="http://schemas.microsoft.com/office/2006/relationships/activeXControlBinary" Target="activeX167.bin"/></Relationships>
</file>

<file path=xl/activeX/_rels/activeX168.xml.rels><?xml version="1.0" encoding="UTF-8" standalone="yes"?>
<Relationships xmlns="http://schemas.openxmlformats.org/package/2006/relationships"><Relationship Id="rId1" Type="http://schemas.microsoft.com/office/2006/relationships/activeXControlBinary" Target="activeX168.bin"/></Relationships>
</file>

<file path=xl/activeX/_rels/activeX169.xml.rels><?xml version="1.0" encoding="UTF-8" standalone="yes"?>
<Relationships xmlns="http://schemas.openxmlformats.org/package/2006/relationships"><Relationship Id="rId1" Type="http://schemas.microsoft.com/office/2006/relationships/activeXControlBinary" Target="activeX169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70.xml.rels><?xml version="1.0" encoding="UTF-8" standalone="yes"?>
<Relationships xmlns="http://schemas.openxmlformats.org/package/2006/relationships"><Relationship Id="rId1" Type="http://schemas.microsoft.com/office/2006/relationships/activeXControlBinary" Target="activeX170.bin"/></Relationships>
</file>

<file path=xl/activeX/_rels/activeX171.xml.rels><?xml version="1.0" encoding="UTF-8" standalone="yes"?>
<Relationships xmlns="http://schemas.openxmlformats.org/package/2006/relationships"><Relationship Id="rId1" Type="http://schemas.microsoft.com/office/2006/relationships/activeXControlBinary" Target="activeX171.bin"/></Relationships>
</file>

<file path=xl/activeX/_rels/activeX172.xml.rels><?xml version="1.0" encoding="UTF-8" standalone="yes"?>
<Relationships xmlns="http://schemas.openxmlformats.org/package/2006/relationships"><Relationship Id="rId1" Type="http://schemas.microsoft.com/office/2006/relationships/activeXControlBinary" Target="activeX172.bin"/></Relationships>
</file>

<file path=xl/activeX/_rels/activeX173.xml.rels><?xml version="1.0" encoding="UTF-8" standalone="yes"?>
<Relationships xmlns="http://schemas.openxmlformats.org/package/2006/relationships"><Relationship Id="rId1" Type="http://schemas.microsoft.com/office/2006/relationships/activeXControlBinary" Target="activeX173.bin"/></Relationships>
</file>

<file path=xl/activeX/_rels/activeX174.xml.rels><?xml version="1.0" encoding="UTF-8" standalone="yes"?>
<Relationships xmlns="http://schemas.openxmlformats.org/package/2006/relationships"><Relationship Id="rId1" Type="http://schemas.microsoft.com/office/2006/relationships/activeXControlBinary" Target="activeX174.bin"/></Relationships>
</file>

<file path=xl/activeX/_rels/activeX175.xml.rels><?xml version="1.0" encoding="UTF-8" standalone="yes"?>
<Relationships xmlns="http://schemas.openxmlformats.org/package/2006/relationships"><Relationship Id="rId1" Type="http://schemas.microsoft.com/office/2006/relationships/activeXControlBinary" Target="activeX175.bin"/></Relationships>
</file>

<file path=xl/activeX/_rels/activeX176.xml.rels><?xml version="1.0" encoding="UTF-8" standalone="yes"?>
<Relationships xmlns="http://schemas.openxmlformats.org/package/2006/relationships"><Relationship Id="rId1" Type="http://schemas.microsoft.com/office/2006/relationships/activeXControlBinary" Target="activeX176.bin"/></Relationships>
</file>

<file path=xl/activeX/_rels/activeX177.xml.rels><?xml version="1.0" encoding="UTF-8" standalone="yes"?>
<Relationships xmlns="http://schemas.openxmlformats.org/package/2006/relationships"><Relationship Id="rId1" Type="http://schemas.microsoft.com/office/2006/relationships/activeXControlBinary" Target="activeX177.bin"/></Relationships>
</file>

<file path=xl/activeX/_rels/activeX178.xml.rels><?xml version="1.0" encoding="UTF-8" standalone="yes"?>
<Relationships xmlns="http://schemas.openxmlformats.org/package/2006/relationships"><Relationship Id="rId1" Type="http://schemas.microsoft.com/office/2006/relationships/activeXControlBinary" Target="activeX178.bin"/></Relationships>
</file>

<file path=xl/activeX/_rels/activeX179.xml.rels><?xml version="1.0" encoding="UTF-8" standalone="yes"?>
<Relationships xmlns="http://schemas.openxmlformats.org/package/2006/relationships"><Relationship Id="rId1" Type="http://schemas.microsoft.com/office/2006/relationships/activeXControlBinary" Target="activeX179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80.xml.rels><?xml version="1.0" encoding="UTF-8" standalone="yes"?>
<Relationships xmlns="http://schemas.openxmlformats.org/package/2006/relationships"><Relationship Id="rId1" Type="http://schemas.microsoft.com/office/2006/relationships/activeXControlBinary" Target="activeX180.bin"/></Relationships>
</file>

<file path=xl/activeX/_rels/activeX181.xml.rels><?xml version="1.0" encoding="UTF-8" standalone="yes"?>
<Relationships xmlns="http://schemas.openxmlformats.org/package/2006/relationships"><Relationship Id="rId1" Type="http://schemas.microsoft.com/office/2006/relationships/activeXControlBinary" Target="activeX181.bin"/></Relationships>
</file>

<file path=xl/activeX/_rels/activeX182.xml.rels><?xml version="1.0" encoding="UTF-8" standalone="yes"?>
<Relationships xmlns="http://schemas.openxmlformats.org/package/2006/relationships"><Relationship Id="rId1" Type="http://schemas.microsoft.com/office/2006/relationships/activeXControlBinary" Target="activeX182.bin"/></Relationships>
</file>

<file path=xl/activeX/_rels/activeX183.xml.rels><?xml version="1.0" encoding="UTF-8" standalone="yes"?>
<Relationships xmlns="http://schemas.openxmlformats.org/package/2006/relationships"><Relationship Id="rId1" Type="http://schemas.microsoft.com/office/2006/relationships/activeXControlBinary" Target="activeX183.bin"/></Relationships>
</file>

<file path=xl/activeX/_rels/activeX184.xml.rels><?xml version="1.0" encoding="UTF-8" standalone="yes"?>
<Relationships xmlns="http://schemas.openxmlformats.org/package/2006/relationships"><Relationship Id="rId1" Type="http://schemas.microsoft.com/office/2006/relationships/activeXControlBinary" Target="activeX184.bin"/></Relationships>
</file>

<file path=xl/activeX/_rels/activeX185.xml.rels><?xml version="1.0" encoding="UTF-8" standalone="yes"?>
<Relationships xmlns="http://schemas.openxmlformats.org/package/2006/relationships"><Relationship Id="rId1" Type="http://schemas.microsoft.com/office/2006/relationships/activeXControlBinary" Target="activeX185.bin"/></Relationships>
</file>

<file path=xl/activeX/_rels/activeX186.xml.rels><?xml version="1.0" encoding="UTF-8" standalone="yes"?>
<Relationships xmlns="http://schemas.openxmlformats.org/package/2006/relationships"><Relationship Id="rId1" Type="http://schemas.microsoft.com/office/2006/relationships/activeXControlBinary" Target="activeX186.bin"/></Relationships>
</file>

<file path=xl/activeX/_rels/activeX187.xml.rels><?xml version="1.0" encoding="UTF-8" standalone="yes"?>
<Relationships xmlns="http://schemas.openxmlformats.org/package/2006/relationships"><Relationship Id="rId1" Type="http://schemas.microsoft.com/office/2006/relationships/activeXControlBinary" Target="activeX187.bin"/></Relationships>
</file>

<file path=xl/activeX/_rels/activeX188.xml.rels><?xml version="1.0" encoding="UTF-8" standalone="yes"?>
<Relationships xmlns="http://schemas.openxmlformats.org/package/2006/relationships"><Relationship Id="rId1" Type="http://schemas.microsoft.com/office/2006/relationships/activeXControlBinary" Target="activeX188.bin"/></Relationships>
</file>

<file path=xl/activeX/_rels/activeX189.xml.rels><?xml version="1.0" encoding="UTF-8" standalone="yes"?>
<Relationships xmlns="http://schemas.openxmlformats.org/package/2006/relationships"><Relationship Id="rId1" Type="http://schemas.microsoft.com/office/2006/relationships/activeXControlBinary" Target="activeX189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190.xml.rels><?xml version="1.0" encoding="UTF-8" standalone="yes"?>
<Relationships xmlns="http://schemas.openxmlformats.org/package/2006/relationships"><Relationship Id="rId1" Type="http://schemas.microsoft.com/office/2006/relationships/activeXControlBinary" Target="activeX190.bin"/></Relationships>
</file>

<file path=xl/activeX/_rels/activeX191.xml.rels><?xml version="1.0" encoding="UTF-8" standalone="yes"?>
<Relationships xmlns="http://schemas.openxmlformats.org/package/2006/relationships"><Relationship Id="rId1" Type="http://schemas.microsoft.com/office/2006/relationships/activeXControlBinary" Target="activeX191.bin"/></Relationships>
</file>

<file path=xl/activeX/_rels/activeX192.xml.rels><?xml version="1.0" encoding="UTF-8" standalone="yes"?>
<Relationships xmlns="http://schemas.openxmlformats.org/package/2006/relationships"><Relationship Id="rId1" Type="http://schemas.microsoft.com/office/2006/relationships/activeXControlBinary" Target="activeX192.bin"/></Relationships>
</file>

<file path=xl/activeX/_rels/activeX193.xml.rels><?xml version="1.0" encoding="UTF-8" standalone="yes"?>
<Relationships xmlns="http://schemas.openxmlformats.org/package/2006/relationships"><Relationship Id="rId1" Type="http://schemas.microsoft.com/office/2006/relationships/activeXControlBinary" Target="activeX193.bin"/></Relationships>
</file>

<file path=xl/activeX/_rels/activeX194.xml.rels><?xml version="1.0" encoding="UTF-8" standalone="yes"?>
<Relationships xmlns="http://schemas.openxmlformats.org/package/2006/relationships"><Relationship Id="rId1" Type="http://schemas.microsoft.com/office/2006/relationships/activeXControlBinary" Target="activeX194.bin"/></Relationships>
</file>

<file path=xl/activeX/_rels/activeX195.xml.rels><?xml version="1.0" encoding="UTF-8" standalone="yes"?>
<Relationships xmlns="http://schemas.openxmlformats.org/package/2006/relationships"><Relationship Id="rId1" Type="http://schemas.microsoft.com/office/2006/relationships/activeXControlBinary" Target="activeX195.bin"/></Relationships>
</file>

<file path=xl/activeX/_rels/activeX196.xml.rels><?xml version="1.0" encoding="UTF-8" standalone="yes"?>
<Relationships xmlns="http://schemas.openxmlformats.org/package/2006/relationships"><Relationship Id="rId1" Type="http://schemas.microsoft.com/office/2006/relationships/activeXControlBinary" Target="activeX196.bin"/></Relationships>
</file>

<file path=xl/activeX/_rels/activeX197.xml.rels><?xml version="1.0" encoding="UTF-8" standalone="yes"?>
<Relationships xmlns="http://schemas.openxmlformats.org/package/2006/relationships"><Relationship Id="rId1" Type="http://schemas.microsoft.com/office/2006/relationships/activeXControlBinary" Target="activeX197.bin"/></Relationships>
</file>

<file path=xl/activeX/_rels/activeX198.xml.rels><?xml version="1.0" encoding="UTF-8" standalone="yes"?>
<Relationships xmlns="http://schemas.openxmlformats.org/package/2006/relationships"><Relationship Id="rId1" Type="http://schemas.microsoft.com/office/2006/relationships/activeXControlBinary" Target="activeX198.bin"/></Relationships>
</file>

<file path=xl/activeX/_rels/activeX199.xml.rels><?xml version="1.0" encoding="UTF-8" standalone="yes"?>
<Relationships xmlns="http://schemas.openxmlformats.org/package/2006/relationships"><Relationship Id="rId1" Type="http://schemas.microsoft.com/office/2006/relationships/activeXControlBinary" Target="activeX19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00.xml.rels><?xml version="1.0" encoding="UTF-8" standalone="yes"?>
<Relationships xmlns="http://schemas.openxmlformats.org/package/2006/relationships"><Relationship Id="rId1" Type="http://schemas.microsoft.com/office/2006/relationships/activeXControlBinary" Target="activeX200.bin"/></Relationships>
</file>

<file path=xl/activeX/_rels/activeX201.xml.rels><?xml version="1.0" encoding="UTF-8" standalone="yes"?>
<Relationships xmlns="http://schemas.openxmlformats.org/package/2006/relationships"><Relationship Id="rId1" Type="http://schemas.microsoft.com/office/2006/relationships/activeXControlBinary" Target="activeX201.bin"/></Relationships>
</file>

<file path=xl/activeX/_rels/activeX202.xml.rels><?xml version="1.0" encoding="UTF-8" standalone="yes"?>
<Relationships xmlns="http://schemas.openxmlformats.org/package/2006/relationships"><Relationship Id="rId1" Type="http://schemas.microsoft.com/office/2006/relationships/activeXControlBinary" Target="activeX202.bin"/></Relationships>
</file>

<file path=xl/activeX/_rels/activeX203.xml.rels><?xml version="1.0" encoding="UTF-8" standalone="yes"?>
<Relationships xmlns="http://schemas.openxmlformats.org/package/2006/relationships"><Relationship Id="rId1" Type="http://schemas.microsoft.com/office/2006/relationships/activeXControlBinary" Target="activeX203.bin"/></Relationships>
</file>

<file path=xl/activeX/_rels/activeX204.xml.rels><?xml version="1.0" encoding="UTF-8" standalone="yes"?>
<Relationships xmlns="http://schemas.openxmlformats.org/package/2006/relationships"><Relationship Id="rId1" Type="http://schemas.microsoft.com/office/2006/relationships/activeXControlBinary" Target="activeX204.bin"/></Relationships>
</file>

<file path=xl/activeX/_rels/activeX205.xml.rels><?xml version="1.0" encoding="UTF-8" standalone="yes"?>
<Relationships xmlns="http://schemas.openxmlformats.org/package/2006/relationships"><Relationship Id="rId1" Type="http://schemas.microsoft.com/office/2006/relationships/activeXControlBinary" Target="activeX205.bin"/></Relationships>
</file>

<file path=xl/activeX/_rels/activeX206.xml.rels><?xml version="1.0" encoding="UTF-8" standalone="yes"?>
<Relationships xmlns="http://schemas.openxmlformats.org/package/2006/relationships"><Relationship Id="rId1" Type="http://schemas.microsoft.com/office/2006/relationships/activeXControlBinary" Target="activeX206.bin"/></Relationships>
</file>

<file path=xl/activeX/_rels/activeX207.xml.rels><?xml version="1.0" encoding="UTF-8" standalone="yes"?>
<Relationships xmlns="http://schemas.openxmlformats.org/package/2006/relationships"><Relationship Id="rId1" Type="http://schemas.microsoft.com/office/2006/relationships/activeXControlBinary" Target="activeX207.bin"/></Relationships>
</file>

<file path=xl/activeX/_rels/activeX208.xml.rels><?xml version="1.0" encoding="UTF-8" standalone="yes"?>
<Relationships xmlns="http://schemas.openxmlformats.org/package/2006/relationships"><Relationship Id="rId1" Type="http://schemas.microsoft.com/office/2006/relationships/activeXControlBinary" Target="activeX208.bin"/></Relationships>
</file>

<file path=xl/activeX/_rels/activeX209.xml.rels><?xml version="1.0" encoding="UTF-8" standalone="yes"?>
<Relationships xmlns="http://schemas.openxmlformats.org/package/2006/relationships"><Relationship Id="rId1" Type="http://schemas.microsoft.com/office/2006/relationships/activeXControlBinary" Target="activeX209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10.xml.rels><?xml version="1.0" encoding="UTF-8" standalone="yes"?>
<Relationships xmlns="http://schemas.openxmlformats.org/package/2006/relationships"><Relationship Id="rId1" Type="http://schemas.microsoft.com/office/2006/relationships/activeXControlBinary" Target="activeX210.bin"/></Relationships>
</file>

<file path=xl/activeX/_rels/activeX211.xml.rels><?xml version="1.0" encoding="UTF-8" standalone="yes"?>
<Relationships xmlns="http://schemas.openxmlformats.org/package/2006/relationships"><Relationship Id="rId1" Type="http://schemas.microsoft.com/office/2006/relationships/activeXControlBinary" Target="activeX211.bin"/></Relationships>
</file>

<file path=xl/activeX/_rels/activeX212.xml.rels><?xml version="1.0" encoding="UTF-8" standalone="yes"?>
<Relationships xmlns="http://schemas.openxmlformats.org/package/2006/relationships"><Relationship Id="rId1" Type="http://schemas.microsoft.com/office/2006/relationships/activeXControlBinary" Target="activeX212.bin"/></Relationships>
</file>

<file path=xl/activeX/_rels/activeX213.xml.rels><?xml version="1.0" encoding="UTF-8" standalone="yes"?>
<Relationships xmlns="http://schemas.openxmlformats.org/package/2006/relationships"><Relationship Id="rId1" Type="http://schemas.microsoft.com/office/2006/relationships/activeXControlBinary" Target="activeX213.bin"/></Relationships>
</file>

<file path=xl/activeX/_rels/activeX214.xml.rels><?xml version="1.0" encoding="UTF-8" standalone="yes"?>
<Relationships xmlns="http://schemas.openxmlformats.org/package/2006/relationships"><Relationship Id="rId1" Type="http://schemas.microsoft.com/office/2006/relationships/activeXControlBinary" Target="activeX214.bin"/></Relationships>
</file>

<file path=xl/activeX/_rels/activeX215.xml.rels><?xml version="1.0" encoding="UTF-8" standalone="yes"?>
<Relationships xmlns="http://schemas.openxmlformats.org/package/2006/relationships"><Relationship Id="rId1" Type="http://schemas.microsoft.com/office/2006/relationships/activeXControlBinary" Target="activeX215.bin"/></Relationships>
</file>

<file path=xl/activeX/_rels/activeX216.xml.rels><?xml version="1.0" encoding="UTF-8" standalone="yes"?>
<Relationships xmlns="http://schemas.openxmlformats.org/package/2006/relationships"><Relationship Id="rId1" Type="http://schemas.microsoft.com/office/2006/relationships/activeXControlBinary" Target="activeX216.bin"/></Relationships>
</file>

<file path=xl/activeX/_rels/activeX217.xml.rels><?xml version="1.0" encoding="UTF-8" standalone="yes"?>
<Relationships xmlns="http://schemas.openxmlformats.org/package/2006/relationships"><Relationship Id="rId1" Type="http://schemas.microsoft.com/office/2006/relationships/activeXControlBinary" Target="activeX217.bin"/></Relationships>
</file>

<file path=xl/activeX/_rels/activeX218.xml.rels><?xml version="1.0" encoding="UTF-8" standalone="yes"?>
<Relationships xmlns="http://schemas.openxmlformats.org/package/2006/relationships"><Relationship Id="rId1" Type="http://schemas.microsoft.com/office/2006/relationships/activeXControlBinary" Target="activeX218.bin"/></Relationships>
</file>

<file path=xl/activeX/_rels/activeX219.xml.rels><?xml version="1.0" encoding="UTF-8" standalone="yes"?>
<Relationships xmlns="http://schemas.openxmlformats.org/package/2006/relationships"><Relationship Id="rId1" Type="http://schemas.microsoft.com/office/2006/relationships/activeXControlBinary" Target="activeX219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20.xml.rels><?xml version="1.0" encoding="UTF-8" standalone="yes"?>
<Relationships xmlns="http://schemas.openxmlformats.org/package/2006/relationships"><Relationship Id="rId1" Type="http://schemas.microsoft.com/office/2006/relationships/activeXControlBinary" Target="activeX220.bin"/></Relationships>
</file>

<file path=xl/activeX/_rels/activeX221.xml.rels><?xml version="1.0" encoding="UTF-8" standalone="yes"?>
<Relationships xmlns="http://schemas.openxmlformats.org/package/2006/relationships"><Relationship Id="rId1" Type="http://schemas.microsoft.com/office/2006/relationships/activeXControlBinary" Target="activeX221.bin"/></Relationships>
</file>

<file path=xl/activeX/_rels/activeX222.xml.rels><?xml version="1.0" encoding="UTF-8" standalone="yes"?>
<Relationships xmlns="http://schemas.openxmlformats.org/package/2006/relationships"><Relationship Id="rId1" Type="http://schemas.microsoft.com/office/2006/relationships/activeXControlBinary" Target="activeX222.bin"/></Relationships>
</file>

<file path=xl/activeX/_rels/activeX223.xml.rels><?xml version="1.0" encoding="UTF-8" standalone="yes"?>
<Relationships xmlns="http://schemas.openxmlformats.org/package/2006/relationships"><Relationship Id="rId1" Type="http://schemas.microsoft.com/office/2006/relationships/activeXControlBinary" Target="activeX223.bin"/></Relationships>
</file>

<file path=xl/activeX/_rels/activeX224.xml.rels><?xml version="1.0" encoding="UTF-8" standalone="yes"?>
<Relationships xmlns="http://schemas.openxmlformats.org/package/2006/relationships"><Relationship Id="rId1" Type="http://schemas.microsoft.com/office/2006/relationships/activeXControlBinary" Target="activeX224.bin"/></Relationships>
</file>

<file path=xl/activeX/_rels/activeX225.xml.rels><?xml version="1.0" encoding="UTF-8" standalone="yes"?>
<Relationships xmlns="http://schemas.openxmlformats.org/package/2006/relationships"><Relationship Id="rId1" Type="http://schemas.microsoft.com/office/2006/relationships/activeXControlBinary" Target="activeX225.bin"/></Relationships>
</file>

<file path=xl/activeX/_rels/activeX226.xml.rels><?xml version="1.0" encoding="UTF-8" standalone="yes"?>
<Relationships xmlns="http://schemas.openxmlformats.org/package/2006/relationships"><Relationship Id="rId1" Type="http://schemas.microsoft.com/office/2006/relationships/activeXControlBinary" Target="activeX226.bin"/></Relationships>
</file>

<file path=xl/activeX/_rels/activeX227.xml.rels><?xml version="1.0" encoding="UTF-8" standalone="yes"?>
<Relationships xmlns="http://schemas.openxmlformats.org/package/2006/relationships"><Relationship Id="rId1" Type="http://schemas.microsoft.com/office/2006/relationships/activeXControlBinary" Target="activeX227.bin"/></Relationships>
</file>

<file path=xl/activeX/_rels/activeX228.xml.rels><?xml version="1.0" encoding="UTF-8" standalone="yes"?>
<Relationships xmlns="http://schemas.openxmlformats.org/package/2006/relationships"><Relationship Id="rId1" Type="http://schemas.microsoft.com/office/2006/relationships/activeXControlBinary" Target="activeX228.bin"/></Relationships>
</file>

<file path=xl/activeX/_rels/activeX229.xml.rels><?xml version="1.0" encoding="UTF-8" standalone="yes"?>
<Relationships xmlns="http://schemas.openxmlformats.org/package/2006/relationships"><Relationship Id="rId1" Type="http://schemas.microsoft.com/office/2006/relationships/activeXControlBinary" Target="activeX229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30.xml.rels><?xml version="1.0" encoding="UTF-8" standalone="yes"?>
<Relationships xmlns="http://schemas.openxmlformats.org/package/2006/relationships"><Relationship Id="rId1" Type="http://schemas.microsoft.com/office/2006/relationships/activeXControlBinary" Target="activeX230.bin"/></Relationships>
</file>

<file path=xl/activeX/_rels/activeX231.xml.rels><?xml version="1.0" encoding="UTF-8" standalone="yes"?>
<Relationships xmlns="http://schemas.openxmlformats.org/package/2006/relationships"><Relationship Id="rId1" Type="http://schemas.microsoft.com/office/2006/relationships/activeXControlBinary" Target="activeX231.bin"/></Relationships>
</file>

<file path=xl/activeX/_rels/activeX232.xml.rels><?xml version="1.0" encoding="UTF-8" standalone="yes"?>
<Relationships xmlns="http://schemas.openxmlformats.org/package/2006/relationships"><Relationship Id="rId1" Type="http://schemas.microsoft.com/office/2006/relationships/activeXControlBinary" Target="activeX232.bin"/></Relationships>
</file>

<file path=xl/activeX/_rels/activeX233.xml.rels><?xml version="1.0" encoding="UTF-8" standalone="yes"?>
<Relationships xmlns="http://schemas.openxmlformats.org/package/2006/relationships"><Relationship Id="rId1" Type="http://schemas.microsoft.com/office/2006/relationships/activeXControlBinary" Target="activeX233.bin"/></Relationships>
</file>

<file path=xl/activeX/_rels/activeX234.xml.rels><?xml version="1.0" encoding="UTF-8" standalone="yes"?>
<Relationships xmlns="http://schemas.openxmlformats.org/package/2006/relationships"><Relationship Id="rId1" Type="http://schemas.microsoft.com/office/2006/relationships/activeXControlBinary" Target="activeX234.bin"/></Relationships>
</file>

<file path=xl/activeX/_rels/activeX235.xml.rels><?xml version="1.0" encoding="UTF-8" standalone="yes"?>
<Relationships xmlns="http://schemas.openxmlformats.org/package/2006/relationships"><Relationship Id="rId1" Type="http://schemas.microsoft.com/office/2006/relationships/activeXControlBinary" Target="activeX235.bin"/></Relationships>
</file>

<file path=xl/activeX/_rels/activeX236.xml.rels><?xml version="1.0" encoding="UTF-8" standalone="yes"?>
<Relationships xmlns="http://schemas.openxmlformats.org/package/2006/relationships"><Relationship Id="rId1" Type="http://schemas.microsoft.com/office/2006/relationships/activeXControlBinary" Target="activeX236.bin"/></Relationships>
</file>

<file path=xl/activeX/_rels/activeX237.xml.rels><?xml version="1.0" encoding="UTF-8" standalone="yes"?>
<Relationships xmlns="http://schemas.openxmlformats.org/package/2006/relationships"><Relationship Id="rId1" Type="http://schemas.microsoft.com/office/2006/relationships/activeXControlBinary" Target="activeX237.bin"/></Relationships>
</file>

<file path=xl/activeX/_rels/activeX238.xml.rels><?xml version="1.0" encoding="UTF-8" standalone="yes"?>
<Relationships xmlns="http://schemas.openxmlformats.org/package/2006/relationships"><Relationship Id="rId1" Type="http://schemas.microsoft.com/office/2006/relationships/activeXControlBinary" Target="activeX238.bin"/></Relationships>
</file>

<file path=xl/activeX/_rels/activeX239.xml.rels><?xml version="1.0" encoding="UTF-8" standalone="yes"?>
<Relationships xmlns="http://schemas.openxmlformats.org/package/2006/relationships"><Relationship Id="rId1" Type="http://schemas.microsoft.com/office/2006/relationships/activeXControlBinary" Target="activeX239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40.xml.rels><?xml version="1.0" encoding="UTF-8" standalone="yes"?>
<Relationships xmlns="http://schemas.openxmlformats.org/package/2006/relationships"><Relationship Id="rId1" Type="http://schemas.microsoft.com/office/2006/relationships/activeXControlBinary" Target="activeX240.bin"/></Relationships>
</file>

<file path=xl/activeX/_rels/activeX241.xml.rels><?xml version="1.0" encoding="UTF-8" standalone="yes"?>
<Relationships xmlns="http://schemas.openxmlformats.org/package/2006/relationships"><Relationship Id="rId1" Type="http://schemas.microsoft.com/office/2006/relationships/activeXControlBinary" Target="activeX241.bin"/></Relationships>
</file>

<file path=xl/activeX/_rels/activeX242.xml.rels><?xml version="1.0" encoding="UTF-8" standalone="yes"?>
<Relationships xmlns="http://schemas.openxmlformats.org/package/2006/relationships"><Relationship Id="rId1" Type="http://schemas.microsoft.com/office/2006/relationships/activeXControlBinary" Target="activeX242.bin"/></Relationships>
</file>

<file path=xl/activeX/_rels/activeX243.xml.rels><?xml version="1.0" encoding="UTF-8" standalone="yes"?>
<Relationships xmlns="http://schemas.openxmlformats.org/package/2006/relationships"><Relationship Id="rId1" Type="http://schemas.microsoft.com/office/2006/relationships/activeXControlBinary" Target="activeX243.bin"/></Relationships>
</file>

<file path=xl/activeX/_rels/activeX244.xml.rels><?xml version="1.0" encoding="UTF-8" standalone="yes"?>
<Relationships xmlns="http://schemas.openxmlformats.org/package/2006/relationships"><Relationship Id="rId1" Type="http://schemas.microsoft.com/office/2006/relationships/activeXControlBinary" Target="activeX244.bin"/></Relationships>
</file>

<file path=xl/activeX/_rels/activeX245.xml.rels><?xml version="1.0" encoding="UTF-8" standalone="yes"?>
<Relationships xmlns="http://schemas.openxmlformats.org/package/2006/relationships"><Relationship Id="rId1" Type="http://schemas.microsoft.com/office/2006/relationships/activeXControlBinary" Target="activeX245.bin"/></Relationships>
</file>

<file path=xl/activeX/_rels/activeX246.xml.rels><?xml version="1.0" encoding="UTF-8" standalone="yes"?>
<Relationships xmlns="http://schemas.openxmlformats.org/package/2006/relationships"><Relationship Id="rId1" Type="http://schemas.microsoft.com/office/2006/relationships/activeXControlBinary" Target="activeX246.bin"/></Relationships>
</file>

<file path=xl/activeX/_rels/activeX247.xml.rels><?xml version="1.0" encoding="UTF-8" standalone="yes"?>
<Relationships xmlns="http://schemas.openxmlformats.org/package/2006/relationships"><Relationship Id="rId1" Type="http://schemas.microsoft.com/office/2006/relationships/activeXControlBinary" Target="activeX247.bin"/></Relationships>
</file>

<file path=xl/activeX/_rels/activeX248.xml.rels><?xml version="1.0" encoding="UTF-8" standalone="yes"?>
<Relationships xmlns="http://schemas.openxmlformats.org/package/2006/relationships"><Relationship Id="rId1" Type="http://schemas.microsoft.com/office/2006/relationships/activeXControlBinary" Target="activeX248.bin"/></Relationships>
</file>

<file path=xl/activeX/_rels/activeX249.xml.rels><?xml version="1.0" encoding="UTF-8" standalone="yes"?>
<Relationships xmlns="http://schemas.openxmlformats.org/package/2006/relationships"><Relationship Id="rId1" Type="http://schemas.microsoft.com/office/2006/relationships/activeXControlBinary" Target="activeX249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50.xml.rels><?xml version="1.0" encoding="UTF-8" standalone="yes"?>
<Relationships xmlns="http://schemas.openxmlformats.org/package/2006/relationships"><Relationship Id="rId1" Type="http://schemas.microsoft.com/office/2006/relationships/activeXControlBinary" Target="activeX250.bin"/></Relationships>
</file>

<file path=xl/activeX/_rels/activeX251.xml.rels><?xml version="1.0" encoding="UTF-8" standalone="yes"?>
<Relationships xmlns="http://schemas.openxmlformats.org/package/2006/relationships"><Relationship Id="rId1" Type="http://schemas.microsoft.com/office/2006/relationships/activeXControlBinary" Target="activeX251.bin"/></Relationships>
</file>

<file path=xl/activeX/_rels/activeX252.xml.rels><?xml version="1.0" encoding="UTF-8" standalone="yes"?>
<Relationships xmlns="http://schemas.openxmlformats.org/package/2006/relationships"><Relationship Id="rId1" Type="http://schemas.microsoft.com/office/2006/relationships/activeXControlBinary" Target="activeX252.bin"/></Relationships>
</file>

<file path=xl/activeX/_rels/activeX253.xml.rels><?xml version="1.0" encoding="UTF-8" standalone="yes"?>
<Relationships xmlns="http://schemas.openxmlformats.org/package/2006/relationships"><Relationship Id="rId1" Type="http://schemas.microsoft.com/office/2006/relationships/activeXControlBinary" Target="activeX253.bin"/></Relationships>
</file>

<file path=xl/activeX/_rels/activeX254.xml.rels><?xml version="1.0" encoding="UTF-8" standalone="yes"?>
<Relationships xmlns="http://schemas.openxmlformats.org/package/2006/relationships"><Relationship Id="rId1" Type="http://schemas.microsoft.com/office/2006/relationships/activeXControlBinary" Target="activeX254.bin"/></Relationships>
</file>

<file path=xl/activeX/_rels/activeX255.xml.rels><?xml version="1.0" encoding="UTF-8" standalone="yes"?>
<Relationships xmlns="http://schemas.openxmlformats.org/package/2006/relationships"><Relationship Id="rId1" Type="http://schemas.microsoft.com/office/2006/relationships/activeXControlBinary" Target="activeX255.bin"/></Relationships>
</file>

<file path=xl/activeX/_rels/activeX256.xml.rels><?xml version="1.0" encoding="UTF-8" standalone="yes"?>
<Relationships xmlns="http://schemas.openxmlformats.org/package/2006/relationships"><Relationship Id="rId1" Type="http://schemas.microsoft.com/office/2006/relationships/activeXControlBinary" Target="activeX256.bin"/></Relationships>
</file>

<file path=xl/activeX/_rels/activeX257.xml.rels><?xml version="1.0" encoding="UTF-8" standalone="yes"?>
<Relationships xmlns="http://schemas.openxmlformats.org/package/2006/relationships"><Relationship Id="rId1" Type="http://schemas.microsoft.com/office/2006/relationships/activeXControlBinary" Target="activeX257.bin"/></Relationships>
</file>

<file path=xl/activeX/_rels/activeX258.xml.rels><?xml version="1.0" encoding="UTF-8" standalone="yes"?>
<Relationships xmlns="http://schemas.openxmlformats.org/package/2006/relationships"><Relationship Id="rId1" Type="http://schemas.microsoft.com/office/2006/relationships/activeXControlBinary" Target="activeX258.bin"/></Relationships>
</file>

<file path=xl/activeX/_rels/activeX259.xml.rels><?xml version="1.0" encoding="UTF-8" standalone="yes"?>
<Relationships xmlns="http://schemas.openxmlformats.org/package/2006/relationships"><Relationship Id="rId1" Type="http://schemas.microsoft.com/office/2006/relationships/activeXControlBinary" Target="activeX259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60.xml.rels><?xml version="1.0" encoding="UTF-8" standalone="yes"?>
<Relationships xmlns="http://schemas.openxmlformats.org/package/2006/relationships"><Relationship Id="rId1" Type="http://schemas.microsoft.com/office/2006/relationships/activeXControlBinary" Target="activeX260.bin"/></Relationships>
</file>

<file path=xl/activeX/_rels/activeX261.xml.rels><?xml version="1.0" encoding="UTF-8" standalone="yes"?>
<Relationships xmlns="http://schemas.openxmlformats.org/package/2006/relationships"><Relationship Id="rId1" Type="http://schemas.microsoft.com/office/2006/relationships/activeXControlBinary" Target="activeX261.bin"/></Relationships>
</file>

<file path=xl/activeX/_rels/activeX262.xml.rels><?xml version="1.0" encoding="UTF-8" standalone="yes"?>
<Relationships xmlns="http://schemas.openxmlformats.org/package/2006/relationships"><Relationship Id="rId1" Type="http://schemas.microsoft.com/office/2006/relationships/activeXControlBinary" Target="activeX262.bin"/></Relationships>
</file>

<file path=xl/activeX/_rels/activeX263.xml.rels><?xml version="1.0" encoding="UTF-8" standalone="yes"?>
<Relationships xmlns="http://schemas.openxmlformats.org/package/2006/relationships"><Relationship Id="rId1" Type="http://schemas.microsoft.com/office/2006/relationships/activeXControlBinary" Target="activeX263.bin"/></Relationships>
</file>

<file path=xl/activeX/_rels/activeX264.xml.rels><?xml version="1.0" encoding="UTF-8" standalone="yes"?>
<Relationships xmlns="http://schemas.openxmlformats.org/package/2006/relationships"><Relationship Id="rId1" Type="http://schemas.microsoft.com/office/2006/relationships/activeXControlBinary" Target="activeX264.bin"/></Relationships>
</file>

<file path=xl/activeX/_rels/activeX265.xml.rels><?xml version="1.0" encoding="UTF-8" standalone="yes"?>
<Relationships xmlns="http://schemas.openxmlformats.org/package/2006/relationships"><Relationship Id="rId1" Type="http://schemas.microsoft.com/office/2006/relationships/activeXControlBinary" Target="activeX265.bin"/></Relationships>
</file>

<file path=xl/activeX/_rels/activeX266.xml.rels><?xml version="1.0" encoding="UTF-8" standalone="yes"?>
<Relationships xmlns="http://schemas.openxmlformats.org/package/2006/relationships"><Relationship Id="rId1" Type="http://schemas.microsoft.com/office/2006/relationships/activeXControlBinary" Target="activeX266.bin"/></Relationships>
</file>

<file path=xl/activeX/_rels/activeX267.xml.rels><?xml version="1.0" encoding="UTF-8" standalone="yes"?>
<Relationships xmlns="http://schemas.openxmlformats.org/package/2006/relationships"><Relationship Id="rId1" Type="http://schemas.microsoft.com/office/2006/relationships/activeXControlBinary" Target="activeX267.bin"/></Relationships>
</file>

<file path=xl/activeX/_rels/activeX268.xml.rels><?xml version="1.0" encoding="UTF-8" standalone="yes"?>
<Relationships xmlns="http://schemas.openxmlformats.org/package/2006/relationships"><Relationship Id="rId1" Type="http://schemas.microsoft.com/office/2006/relationships/activeXControlBinary" Target="activeX268.bin"/></Relationships>
</file>

<file path=xl/activeX/_rels/activeX269.xml.rels><?xml version="1.0" encoding="UTF-8" standalone="yes"?>
<Relationships xmlns="http://schemas.openxmlformats.org/package/2006/relationships"><Relationship Id="rId1" Type="http://schemas.microsoft.com/office/2006/relationships/activeXControlBinary" Target="activeX269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70.xml.rels><?xml version="1.0" encoding="UTF-8" standalone="yes"?>
<Relationships xmlns="http://schemas.openxmlformats.org/package/2006/relationships"><Relationship Id="rId1" Type="http://schemas.microsoft.com/office/2006/relationships/activeXControlBinary" Target="activeX270.bin"/></Relationships>
</file>

<file path=xl/activeX/_rels/activeX271.xml.rels><?xml version="1.0" encoding="UTF-8" standalone="yes"?>
<Relationships xmlns="http://schemas.openxmlformats.org/package/2006/relationships"><Relationship Id="rId1" Type="http://schemas.microsoft.com/office/2006/relationships/activeXControlBinary" Target="activeX271.bin"/></Relationships>
</file>

<file path=xl/activeX/_rels/activeX272.xml.rels><?xml version="1.0" encoding="UTF-8" standalone="yes"?>
<Relationships xmlns="http://schemas.openxmlformats.org/package/2006/relationships"><Relationship Id="rId1" Type="http://schemas.microsoft.com/office/2006/relationships/activeXControlBinary" Target="activeX272.bin"/></Relationships>
</file>

<file path=xl/activeX/_rels/activeX273.xml.rels><?xml version="1.0" encoding="UTF-8" standalone="yes"?>
<Relationships xmlns="http://schemas.openxmlformats.org/package/2006/relationships"><Relationship Id="rId1" Type="http://schemas.microsoft.com/office/2006/relationships/activeXControlBinary" Target="activeX273.bin"/></Relationships>
</file>

<file path=xl/activeX/_rels/activeX274.xml.rels><?xml version="1.0" encoding="UTF-8" standalone="yes"?>
<Relationships xmlns="http://schemas.openxmlformats.org/package/2006/relationships"><Relationship Id="rId1" Type="http://schemas.microsoft.com/office/2006/relationships/activeXControlBinary" Target="activeX274.bin"/></Relationships>
</file>

<file path=xl/activeX/_rels/activeX275.xml.rels><?xml version="1.0" encoding="UTF-8" standalone="yes"?>
<Relationships xmlns="http://schemas.openxmlformats.org/package/2006/relationships"><Relationship Id="rId1" Type="http://schemas.microsoft.com/office/2006/relationships/activeXControlBinary" Target="activeX275.bin"/></Relationships>
</file>

<file path=xl/activeX/_rels/activeX276.xml.rels><?xml version="1.0" encoding="UTF-8" standalone="yes"?>
<Relationships xmlns="http://schemas.openxmlformats.org/package/2006/relationships"><Relationship Id="rId1" Type="http://schemas.microsoft.com/office/2006/relationships/activeXControlBinary" Target="activeX276.bin"/></Relationships>
</file>

<file path=xl/activeX/_rels/activeX277.xml.rels><?xml version="1.0" encoding="UTF-8" standalone="yes"?>
<Relationships xmlns="http://schemas.openxmlformats.org/package/2006/relationships"><Relationship Id="rId1" Type="http://schemas.microsoft.com/office/2006/relationships/activeXControlBinary" Target="activeX277.bin"/></Relationships>
</file>

<file path=xl/activeX/_rels/activeX278.xml.rels><?xml version="1.0" encoding="UTF-8" standalone="yes"?>
<Relationships xmlns="http://schemas.openxmlformats.org/package/2006/relationships"><Relationship Id="rId1" Type="http://schemas.microsoft.com/office/2006/relationships/activeXControlBinary" Target="activeX278.bin"/></Relationships>
</file>

<file path=xl/activeX/_rels/activeX279.xml.rels><?xml version="1.0" encoding="UTF-8" standalone="yes"?>
<Relationships xmlns="http://schemas.openxmlformats.org/package/2006/relationships"><Relationship Id="rId1" Type="http://schemas.microsoft.com/office/2006/relationships/activeXControlBinary" Target="activeX279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80.xml.rels><?xml version="1.0" encoding="UTF-8" standalone="yes"?>
<Relationships xmlns="http://schemas.openxmlformats.org/package/2006/relationships"><Relationship Id="rId1" Type="http://schemas.microsoft.com/office/2006/relationships/activeXControlBinary" Target="activeX280.bin"/></Relationships>
</file>

<file path=xl/activeX/_rels/activeX281.xml.rels><?xml version="1.0" encoding="UTF-8" standalone="yes"?>
<Relationships xmlns="http://schemas.openxmlformats.org/package/2006/relationships"><Relationship Id="rId1" Type="http://schemas.microsoft.com/office/2006/relationships/activeXControlBinary" Target="activeX281.bin"/></Relationships>
</file>

<file path=xl/activeX/_rels/activeX282.xml.rels><?xml version="1.0" encoding="UTF-8" standalone="yes"?>
<Relationships xmlns="http://schemas.openxmlformats.org/package/2006/relationships"><Relationship Id="rId1" Type="http://schemas.microsoft.com/office/2006/relationships/activeXControlBinary" Target="activeX282.bin"/></Relationships>
</file>

<file path=xl/activeX/_rels/activeX283.xml.rels><?xml version="1.0" encoding="UTF-8" standalone="yes"?>
<Relationships xmlns="http://schemas.openxmlformats.org/package/2006/relationships"><Relationship Id="rId1" Type="http://schemas.microsoft.com/office/2006/relationships/activeXControlBinary" Target="activeX283.bin"/></Relationships>
</file>

<file path=xl/activeX/_rels/activeX284.xml.rels><?xml version="1.0" encoding="UTF-8" standalone="yes"?>
<Relationships xmlns="http://schemas.openxmlformats.org/package/2006/relationships"><Relationship Id="rId1" Type="http://schemas.microsoft.com/office/2006/relationships/activeXControlBinary" Target="activeX284.bin"/></Relationships>
</file>

<file path=xl/activeX/_rels/activeX285.xml.rels><?xml version="1.0" encoding="UTF-8" standalone="yes"?>
<Relationships xmlns="http://schemas.openxmlformats.org/package/2006/relationships"><Relationship Id="rId1" Type="http://schemas.microsoft.com/office/2006/relationships/activeXControlBinary" Target="activeX285.bin"/></Relationships>
</file>

<file path=xl/activeX/_rels/activeX286.xml.rels><?xml version="1.0" encoding="UTF-8" standalone="yes"?>
<Relationships xmlns="http://schemas.openxmlformats.org/package/2006/relationships"><Relationship Id="rId1" Type="http://schemas.microsoft.com/office/2006/relationships/activeXControlBinary" Target="activeX286.bin"/></Relationships>
</file>

<file path=xl/activeX/_rels/activeX287.xml.rels><?xml version="1.0" encoding="UTF-8" standalone="yes"?>
<Relationships xmlns="http://schemas.openxmlformats.org/package/2006/relationships"><Relationship Id="rId1" Type="http://schemas.microsoft.com/office/2006/relationships/activeXControlBinary" Target="activeX287.bin"/></Relationships>
</file>

<file path=xl/activeX/_rels/activeX288.xml.rels><?xml version="1.0" encoding="UTF-8" standalone="yes"?>
<Relationships xmlns="http://schemas.openxmlformats.org/package/2006/relationships"><Relationship Id="rId1" Type="http://schemas.microsoft.com/office/2006/relationships/activeXControlBinary" Target="activeX288.bin"/></Relationships>
</file>

<file path=xl/activeX/_rels/activeX289.xml.rels><?xml version="1.0" encoding="UTF-8" standalone="yes"?>
<Relationships xmlns="http://schemas.openxmlformats.org/package/2006/relationships"><Relationship Id="rId1" Type="http://schemas.microsoft.com/office/2006/relationships/activeXControlBinary" Target="activeX289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290.xml.rels><?xml version="1.0" encoding="UTF-8" standalone="yes"?>
<Relationships xmlns="http://schemas.openxmlformats.org/package/2006/relationships"><Relationship Id="rId1" Type="http://schemas.microsoft.com/office/2006/relationships/activeXControlBinary" Target="activeX290.bin"/></Relationships>
</file>

<file path=xl/activeX/_rels/activeX291.xml.rels><?xml version="1.0" encoding="UTF-8" standalone="yes"?>
<Relationships xmlns="http://schemas.openxmlformats.org/package/2006/relationships"><Relationship Id="rId1" Type="http://schemas.microsoft.com/office/2006/relationships/activeXControlBinary" Target="activeX291.bin"/></Relationships>
</file>

<file path=xl/activeX/_rels/activeX292.xml.rels><?xml version="1.0" encoding="UTF-8" standalone="yes"?>
<Relationships xmlns="http://schemas.openxmlformats.org/package/2006/relationships"><Relationship Id="rId1" Type="http://schemas.microsoft.com/office/2006/relationships/activeXControlBinary" Target="activeX292.bin"/></Relationships>
</file>

<file path=xl/activeX/_rels/activeX293.xml.rels><?xml version="1.0" encoding="UTF-8" standalone="yes"?>
<Relationships xmlns="http://schemas.openxmlformats.org/package/2006/relationships"><Relationship Id="rId1" Type="http://schemas.microsoft.com/office/2006/relationships/activeXControlBinary" Target="activeX293.bin"/></Relationships>
</file>

<file path=xl/activeX/_rels/activeX294.xml.rels><?xml version="1.0" encoding="UTF-8" standalone="yes"?>
<Relationships xmlns="http://schemas.openxmlformats.org/package/2006/relationships"><Relationship Id="rId1" Type="http://schemas.microsoft.com/office/2006/relationships/activeXControlBinary" Target="activeX294.bin"/></Relationships>
</file>

<file path=xl/activeX/_rels/activeX295.xml.rels><?xml version="1.0" encoding="UTF-8" standalone="yes"?>
<Relationships xmlns="http://schemas.openxmlformats.org/package/2006/relationships"><Relationship Id="rId1" Type="http://schemas.microsoft.com/office/2006/relationships/activeXControlBinary" Target="activeX295.bin"/></Relationships>
</file>

<file path=xl/activeX/_rels/activeX296.xml.rels><?xml version="1.0" encoding="UTF-8" standalone="yes"?>
<Relationships xmlns="http://schemas.openxmlformats.org/package/2006/relationships"><Relationship Id="rId1" Type="http://schemas.microsoft.com/office/2006/relationships/activeXControlBinary" Target="activeX296.bin"/></Relationships>
</file>

<file path=xl/activeX/_rels/activeX297.xml.rels><?xml version="1.0" encoding="UTF-8" standalone="yes"?>
<Relationships xmlns="http://schemas.openxmlformats.org/package/2006/relationships"><Relationship Id="rId1" Type="http://schemas.microsoft.com/office/2006/relationships/activeXControlBinary" Target="activeX297.bin"/></Relationships>
</file>

<file path=xl/activeX/_rels/activeX298.xml.rels><?xml version="1.0" encoding="UTF-8" standalone="yes"?>
<Relationships xmlns="http://schemas.openxmlformats.org/package/2006/relationships"><Relationship Id="rId1" Type="http://schemas.microsoft.com/office/2006/relationships/activeXControlBinary" Target="activeX298.bin"/></Relationships>
</file>

<file path=xl/activeX/_rels/activeX299.xml.rels><?xml version="1.0" encoding="UTF-8" standalone="yes"?>
<Relationships xmlns="http://schemas.openxmlformats.org/package/2006/relationships"><Relationship Id="rId1" Type="http://schemas.microsoft.com/office/2006/relationships/activeXControlBinary" Target="activeX29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00.xml.rels><?xml version="1.0" encoding="UTF-8" standalone="yes"?>
<Relationships xmlns="http://schemas.openxmlformats.org/package/2006/relationships"><Relationship Id="rId1" Type="http://schemas.microsoft.com/office/2006/relationships/activeXControlBinary" Target="activeX300.bin"/></Relationships>
</file>

<file path=xl/activeX/_rels/activeX301.xml.rels><?xml version="1.0" encoding="UTF-8" standalone="yes"?>
<Relationships xmlns="http://schemas.openxmlformats.org/package/2006/relationships"><Relationship Id="rId1" Type="http://schemas.microsoft.com/office/2006/relationships/activeXControlBinary" Target="activeX301.bin"/></Relationships>
</file>

<file path=xl/activeX/_rels/activeX302.xml.rels><?xml version="1.0" encoding="UTF-8" standalone="yes"?>
<Relationships xmlns="http://schemas.openxmlformats.org/package/2006/relationships"><Relationship Id="rId1" Type="http://schemas.microsoft.com/office/2006/relationships/activeXControlBinary" Target="activeX302.bin"/></Relationships>
</file>

<file path=xl/activeX/_rels/activeX303.xml.rels><?xml version="1.0" encoding="UTF-8" standalone="yes"?>
<Relationships xmlns="http://schemas.openxmlformats.org/package/2006/relationships"><Relationship Id="rId1" Type="http://schemas.microsoft.com/office/2006/relationships/activeXControlBinary" Target="activeX303.bin"/></Relationships>
</file>

<file path=xl/activeX/_rels/activeX304.xml.rels><?xml version="1.0" encoding="UTF-8" standalone="yes"?>
<Relationships xmlns="http://schemas.openxmlformats.org/package/2006/relationships"><Relationship Id="rId1" Type="http://schemas.microsoft.com/office/2006/relationships/activeXControlBinary" Target="activeX304.bin"/></Relationships>
</file>

<file path=xl/activeX/_rels/activeX305.xml.rels><?xml version="1.0" encoding="UTF-8" standalone="yes"?>
<Relationships xmlns="http://schemas.openxmlformats.org/package/2006/relationships"><Relationship Id="rId1" Type="http://schemas.microsoft.com/office/2006/relationships/activeXControlBinary" Target="activeX305.bin"/></Relationships>
</file>

<file path=xl/activeX/_rels/activeX306.xml.rels><?xml version="1.0" encoding="UTF-8" standalone="yes"?>
<Relationships xmlns="http://schemas.openxmlformats.org/package/2006/relationships"><Relationship Id="rId1" Type="http://schemas.microsoft.com/office/2006/relationships/activeXControlBinary" Target="activeX306.bin"/></Relationships>
</file>

<file path=xl/activeX/_rels/activeX307.xml.rels><?xml version="1.0" encoding="UTF-8" standalone="yes"?>
<Relationships xmlns="http://schemas.openxmlformats.org/package/2006/relationships"><Relationship Id="rId1" Type="http://schemas.microsoft.com/office/2006/relationships/activeXControlBinary" Target="activeX307.bin"/></Relationships>
</file>

<file path=xl/activeX/_rels/activeX308.xml.rels><?xml version="1.0" encoding="UTF-8" standalone="yes"?>
<Relationships xmlns="http://schemas.openxmlformats.org/package/2006/relationships"><Relationship Id="rId1" Type="http://schemas.microsoft.com/office/2006/relationships/activeXControlBinary" Target="activeX308.bin"/></Relationships>
</file>

<file path=xl/activeX/_rels/activeX309.xml.rels><?xml version="1.0" encoding="UTF-8" standalone="yes"?>
<Relationships xmlns="http://schemas.openxmlformats.org/package/2006/relationships"><Relationship Id="rId1" Type="http://schemas.microsoft.com/office/2006/relationships/activeXControlBinary" Target="activeX309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10.xml.rels><?xml version="1.0" encoding="UTF-8" standalone="yes"?>
<Relationships xmlns="http://schemas.openxmlformats.org/package/2006/relationships"><Relationship Id="rId1" Type="http://schemas.microsoft.com/office/2006/relationships/activeXControlBinary" Target="activeX310.bin"/></Relationships>
</file>

<file path=xl/activeX/_rels/activeX311.xml.rels><?xml version="1.0" encoding="UTF-8" standalone="yes"?>
<Relationships xmlns="http://schemas.openxmlformats.org/package/2006/relationships"><Relationship Id="rId1" Type="http://schemas.microsoft.com/office/2006/relationships/activeXControlBinary" Target="activeX311.bin"/></Relationships>
</file>

<file path=xl/activeX/_rels/activeX312.xml.rels><?xml version="1.0" encoding="UTF-8" standalone="yes"?>
<Relationships xmlns="http://schemas.openxmlformats.org/package/2006/relationships"><Relationship Id="rId1" Type="http://schemas.microsoft.com/office/2006/relationships/activeXControlBinary" Target="activeX312.bin"/></Relationships>
</file>

<file path=xl/activeX/_rels/activeX313.xml.rels><?xml version="1.0" encoding="UTF-8" standalone="yes"?>
<Relationships xmlns="http://schemas.openxmlformats.org/package/2006/relationships"><Relationship Id="rId1" Type="http://schemas.microsoft.com/office/2006/relationships/activeXControlBinary" Target="activeX313.bin"/></Relationships>
</file>

<file path=xl/activeX/_rels/activeX314.xml.rels><?xml version="1.0" encoding="UTF-8" standalone="yes"?>
<Relationships xmlns="http://schemas.openxmlformats.org/package/2006/relationships"><Relationship Id="rId1" Type="http://schemas.microsoft.com/office/2006/relationships/activeXControlBinary" Target="activeX314.bin"/></Relationships>
</file>

<file path=xl/activeX/_rels/activeX315.xml.rels><?xml version="1.0" encoding="UTF-8" standalone="yes"?>
<Relationships xmlns="http://schemas.openxmlformats.org/package/2006/relationships"><Relationship Id="rId1" Type="http://schemas.microsoft.com/office/2006/relationships/activeXControlBinary" Target="activeX315.bin"/></Relationships>
</file>

<file path=xl/activeX/_rels/activeX316.xml.rels><?xml version="1.0" encoding="UTF-8" standalone="yes"?>
<Relationships xmlns="http://schemas.openxmlformats.org/package/2006/relationships"><Relationship Id="rId1" Type="http://schemas.microsoft.com/office/2006/relationships/activeXControlBinary" Target="activeX316.bin"/></Relationships>
</file>

<file path=xl/activeX/_rels/activeX317.xml.rels><?xml version="1.0" encoding="UTF-8" standalone="yes"?>
<Relationships xmlns="http://schemas.openxmlformats.org/package/2006/relationships"><Relationship Id="rId1" Type="http://schemas.microsoft.com/office/2006/relationships/activeXControlBinary" Target="activeX317.bin"/></Relationships>
</file>

<file path=xl/activeX/_rels/activeX318.xml.rels><?xml version="1.0" encoding="UTF-8" standalone="yes"?>
<Relationships xmlns="http://schemas.openxmlformats.org/package/2006/relationships"><Relationship Id="rId1" Type="http://schemas.microsoft.com/office/2006/relationships/activeXControlBinary" Target="activeX318.bin"/></Relationships>
</file>

<file path=xl/activeX/_rels/activeX319.xml.rels><?xml version="1.0" encoding="UTF-8" standalone="yes"?>
<Relationships xmlns="http://schemas.openxmlformats.org/package/2006/relationships"><Relationship Id="rId1" Type="http://schemas.microsoft.com/office/2006/relationships/activeXControlBinary" Target="activeX319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20.xml.rels><?xml version="1.0" encoding="UTF-8" standalone="yes"?>
<Relationships xmlns="http://schemas.openxmlformats.org/package/2006/relationships"><Relationship Id="rId1" Type="http://schemas.microsoft.com/office/2006/relationships/activeXControlBinary" Target="activeX320.bin"/></Relationships>
</file>

<file path=xl/activeX/_rels/activeX321.xml.rels><?xml version="1.0" encoding="UTF-8" standalone="yes"?>
<Relationships xmlns="http://schemas.openxmlformats.org/package/2006/relationships"><Relationship Id="rId1" Type="http://schemas.microsoft.com/office/2006/relationships/activeXControlBinary" Target="activeX321.bin"/></Relationships>
</file>

<file path=xl/activeX/_rels/activeX322.xml.rels><?xml version="1.0" encoding="UTF-8" standalone="yes"?>
<Relationships xmlns="http://schemas.openxmlformats.org/package/2006/relationships"><Relationship Id="rId1" Type="http://schemas.microsoft.com/office/2006/relationships/activeXControlBinary" Target="activeX322.bin"/></Relationships>
</file>

<file path=xl/activeX/_rels/activeX323.xml.rels><?xml version="1.0" encoding="UTF-8" standalone="yes"?>
<Relationships xmlns="http://schemas.openxmlformats.org/package/2006/relationships"><Relationship Id="rId1" Type="http://schemas.microsoft.com/office/2006/relationships/activeXControlBinary" Target="activeX323.bin"/></Relationships>
</file>

<file path=xl/activeX/_rels/activeX324.xml.rels><?xml version="1.0" encoding="UTF-8" standalone="yes"?>
<Relationships xmlns="http://schemas.openxmlformats.org/package/2006/relationships"><Relationship Id="rId1" Type="http://schemas.microsoft.com/office/2006/relationships/activeXControlBinary" Target="activeX324.bin"/></Relationships>
</file>

<file path=xl/activeX/_rels/activeX325.xml.rels><?xml version="1.0" encoding="UTF-8" standalone="yes"?>
<Relationships xmlns="http://schemas.openxmlformats.org/package/2006/relationships"><Relationship Id="rId1" Type="http://schemas.microsoft.com/office/2006/relationships/activeXControlBinary" Target="activeX325.bin"/></Relationships>
</file>

<file path=xl/activeX/_rels/activeX326.xml.rels><?xml version="1.0" encoding="UTF-8" standalone="yes"?>
<Relationships xmlns="http://schemas.openxmlformats.org/package/2006/relationships"><Relationship Id="rId1" Type="http://schemas.microsoft.com/office/2006/relationships/activeXControlBinary" Target="activeX326.bin"/></Relationships>
</file>

<file path=xl/activeX/_rels/activeX327.xml.rels><?xml version="1.0" encoding="UTF-8" standalone="yes"?>
<Relationships xmlns="http://schemas.openxmlformats.org/package/2006/relationships"><Relationship Id="rId1" Type="http://schemas.microsoft.com/office/2006/relationships/activeXControlBinary" Target="activeX327.bin"/></Relationships>
</file>

<file path=xl/activeX/_rels/activeX328.xml.rels><?xml version="1.0" encoding="UTF-8" standalone="yes"?>
<Relationships xmlns="http://schemas.openxmlformats.org/package/2006/relationships"><Relationship Id="rId1" Type="http://schemas.microsoft.com/office/2006/relationships/activeXControlBinary" Target="activeX328.bin"/></Relationships>
</file>

<file path=xl/activeX/_rels/activeX329.xml.rels><?xml version="1.0" encoding="UTF-8" standalone="yes"?>
<Relationships xmlns="http://schemas.openxmlformats.org/package/2006/relationships"><Relationship Id="rId1" Type="http://schemas.microsoft.com/office/2006/relationships/activeXControlBinary" Target="activeX329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30.xml.rels><?xml version="1.0" encoding="UTF-8" standalone="yes"?>
<Relationships xmlns="http://schemas.openxmlformats.org/package/2006/relationships"><Relationship Id="rId1" Type="http://schemas.microsoft.com/office/2006/relationships/activeXControlBinary" Target="activeX330.bin"/></Relationships>
</file>

<file path=xl/activeX/_rels/activeX331.xml.rels><?xml version="1.0" encoding="UTF-8" standalone="yes"?>
<Relationships xmlns="http://schemas.openxmlformats.org/package/2006/relationships"><Relationship Id="rId1" Type="http://schemas.microsoft.com/office/2006/relationships/activeXControlBinary" Target="activeX331.bin"/></Relationships>
</file>

<file path=xl/activeX/_rels/activeX332.xml.rels><?xml version="1.0" encoding="UTF-8" standalone="yes"?>
<Relationships xmlns="http://schemas.openxmlformats.org/package/2006/relationships"><Relationship Id="rId1" Type="http://schemas.microsoft.com/office/2006/relationships/activeXControlBinary" Target="activeX332.bin"/></Relationships>
</file>

<file path=xl/activeX/_rels/activeX333.xml.rels><?xml version="1.0" encoding="UTF-8" standalone="yes"?>
<Relationships xmlns="http://schemas.openxmlformats.org/package/2006/relationships"><Relationship Id="rId1" Type="http://schemas.microsoft.com/office/2006/relationships/activeXControlBinary" Target="activeX333.bin"/></Relationships>
</file>

<file path=xl/activeX/_rels/activeX334.xml.rels><?xml version="1.0" encoding="UTF-8" standalone="yes"?>
<Relationships xmlns="http://schemas.openxmlformats.org/package/2006/relationships"><Relationship Id="rId1" Type="http://schemas.microsoft.com/office/2006/relationships/activeXControlBinary" Target="activeX334.bin"/></Relationships>
</file>

<file path=xl/activeX/_rels/activeX335.xml.rels><?xml version="1.0" encoding="UTF-8" standalone="yes"?>
<Relationships xmlns="http://schemas.openxmlformats.org/package/2006/relationships"><Relationship Id="rId1" Type="http://schemas.microsoft.com/office/2006/relationships/activeXControlBinary" Target="activeX335.bin"/></Relationships>
</file>

<file path=xl/activeX/_rels/activeX336.xml.rels><?xml version="1.0" encoding="UTF-8" standalone="yes"?>
<Relationships xmlns="http://schemas.openxmlformats.org/package/2006/relationships"><Relationship Id="rId1" Type="http://schemas.microsoft.com/office/2006/relationships/activeXControlBinary" Target="activeX336.bin"/></Relationships>
</file>

<file path=xl/activeX/_rels/activeX337.xml.rels><?xml version="1.0" encoding="UTF-8" standalone="yes"?>
<Relationships xmlns="http://schemas.openxmlformats.org/package/2006/relationships"><Relationship Id="rId1" Type="http://schemas.microsoft.com/office/2006/relationships/activeXControlBinary" Target="activeX337.bin"/></Relationships>
</file>

<file path=xl/activeX/_rels/activeX338.xml.rels><?xml version="1.0" encoding="UTF-8" standalone="yes"?>
<Relationships xmlns="http://schemas.openxmlformats.org/package/2006/relationships"><Relationship Id="rId1" Type="http://schemas.microsoft.com/office/2006/relationships/activeXControlBinary" Target="activeX338.bin"/></Relationships>
</file>

<file path=xl/activeX/_rels/activeX339.xml.rels><?xml version="1.0" encoding="UTF-8" standalone="yes"?>
<Relationships xmlns="http://schemas.openxmlformats.org/package/2006/relationships"><Relationship Id="rId1" Type="http://schemas.microsoft.com/office/2006/relationships/activeXControlBinary" Target="activeX339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40.xml.rels><?xml version="1.0" encoding="UTF-8" standalone="yes"?>
<Relationships xmlns="http://schemas.openxmlformats.org/package/2006/relationships"><Relationship Id="rId1" Type="http://schemas.microsoft.com/office/2006/relationships/activeXControlBinary" Target="activeX340.bin"/></Relationships>
</file>

<file path=xl/activeX/_rels/activeX341.xml.rels><?xml version="1.0" encoding="UTF-8" standalone="yes"?>
<Relationships xmlns="http://schemas.openxmlformats.org/package/2006/relationships"><Relationship Id="rId1" Type="http://schemas.microsoft.com/office/2006/relationships/activeXControlBinary" Target="activeX341.bin"/></Relationships>
</file>

<file path=xl/activeX/_rels/activeX342.xml.rels><?xml version="1.0" encoding="UTF-8" standalone="yes"?>
<Relationships xmlns="http://schemas.openxmlformats.org/package/2006/relationships"><Relationship Id="rId1" Type="http://schemas.microsoft.com/office/2006/relationships/activeXControlBinary" Target="activeX342.bin"/></Relationships>
</file>

<file path=xl/activeX/_rels/activeX343.xml.rels><?xml version="1.0" encoding="UTF-8" standalone="yes"?>
<Relationships xmlns="http://schemas.openxmlformats.org/package/2006/relationships"><Relationship Id="rId1" Type="http://schemas.microsoft.com/office/2006/relationships/activeXControlBinary" Target="activeX343.bin"/></Relationships>
</file>

<file path=xl/activeX/_rels/activeX344.xml.rels><?xml version="1.0" encoding="UTF-8" standalone="yes"?>
<Relationships xmlns="http://schemas.openxmlformats.org/package/2006/relationships"><Relationship Id="rId1" Type="http://schemas.microsoft.com/office/2006/relationships/activeXControlBinary" Target="activeX344.bin"/></Relationships>
</file>

<file path=xl/activeX/_rels/activeX345.xml.rels><?xml version="1.0" encoding="UTF-8" standalone="yes"?>
<Relationships xmlns="http://schemas.openxmlformats.org/package/2006/relationships"><Relationship Id="rId1" Type="http://schemas.microsoft.com/office/2006/relationships/activeXControlBinary" Target="activeX345.bin"/></Relationships>
</file>

<file path=xl/activeX/_rels/activeX346.xml.rels><?xml version="1.0" encoding="UTF-8" standalone="yes"?>
<Relationships xmlns="http://schemas.openxmlformats.org/package/2006/relationships"><Relationship Id="rId1" Type="http://schemas.microsoft.com/office/2006/relationships/activeXControlBinary" Target="activeX346.bin"/></Relationships>
</file>

<file path=xl/activeX/_rels/activeX347.xml.rels><?xml version="1.0" encoding="UTF-8" standalone="yes"?>
<Relationships xmlns="http://schemas.openxmlformats.org/package/2006/relationships"><Relationship Id="rId1" Type="http://schemas.microsoft.com/office/2006/relationships/activeXControlBinary" Target="activeX347.bin"/></Relationships>
</file>

<file path=xl/activeX/_rels/activeX348.xml.rels><?xml version="1.0" encoding="UTF-8" standalone="yes"?>
<Relationships xmlns="http://schemas.openxmlformats.org/package/2006/relationships"><Relationship Id="rId1" Type="http://schemas.microsoft.com/office/2006/relationships/activeXControlBinary" Target="activeX348.bin"/></Relationships>
</file>

<file path=xl/activeX/_rels/activeX349.xml.rels><?xml version="1.0" encoding="UTF-8" standalone="yes"?>
<Relationships xmlns="http://schemas.openxmlformats.org/package/2006/relationships"><Relationship Id="rId1" Type="http://schemas.microsoft.com/office/2006/relationships/activeXControlBinary" Target="activeX349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50.xml.rels><?xml version="1.0" encoding="UTF-8" standalone="yes"?>
<Relationships xmlns="http://schemas.openxmlformats.org/package/2006/relationships"><Relationship Id="rId1" Type="http://schemas.microsoft.com/office/2006/relationships/activeXControlBinary" Target="activeX350.bin"/></Relationships>
</file>

<file path=xl/activeX/_rels/activeX351.xml.rels><?xml version="1.0" encoding="UTF-8" standalone="yes"?>
<Relationships xmlns="http://schemas.openxmlformats.org/package/2006/relationships"><Relationship Id="rId1" Type="http://schemas.microsoft.com/office/2006/relationships/activeXControlBinary" Target="activeX351.bin"/></Relationships>
</file>

<file path=xl/activeX/_rels/activeX352.xml.rels><?xml version="1.0" encoding="UTF-8" standalone="yes"?>
<Relationships xmlns="http://schemas.openxmlformats.org/package/2006/relationships"><Relationship Id="rId1" Type="http://schemas.microsoft.com/office/2006/relationships/activeXControlBinary" Target="activeX352.bin"/></Relationships>
</file>

<file path=xl/activeX/_rels/activeX353.xml.rels><?xml version="1.0" encoding="UTF-8" standalone="yes"?>
<Relationships xmlns="http://schemas.openxmlformats.org/package/2006/relationships"><Relationship Id="rId1" Type="http://schemas.microsoft.com/office/2006/relationships/activeXControlBinary" Target="activeX353.bin"/></Relationships>
</file>

<file path=xl/activeX/_rels/activeX354.xml.rels><?xml version="1.0" encoding="UTF-8" standalone="yes"?>
<Relationships xmlns="http://schemas.openxmlformats.org/package/2006/relationships"><Relationship Id="rId1" Type="http://schemas.microsoft.com/office/2006/relationships/activeXControlBinary" Target="activeX354.bin"/></Relationships>
</file>

<file path=xl/activeX/_rels/activeX355.xml.rels><?xml version="1.0" encoding="UTF-8" standalone="yes"?>
<Relationships xmlns="http://schemas.openxmlformats.org/package/2006/relationships"><Relationship Id="rId1" Type="http://schemas.microsoft.com/office/2006/relationships/activeXControlBinary" Target="activeX355.bin"/></Relationships>
</file>

<file path=xl/activeX/_rels/activeX356.xml.rels><?xml version="1.0" encoding="UTF-8" standalone="yes"?>
<Relationships xmlns="http://schemas.openxmlformats.org/package/2006/relationships"><Relationship Id="rId1" Type="http://schemas.microsoft.com/office/2006/relationships/activeXControlBinary" Target="activeX356.bin"/></Relationships>
</file>

<file path=xl/activeX/_rels/activeX357.xml.rels><?xml version="1.0" encoding="UTF-8" standalone="yes"?>
<Relationships xmlns="http://schemas.openxmlformats.org/package/2006/relationships"><Relationship Id="rId1" Type="http://schemas.microsoft.com/office/2006/relationships/activeXControlBinary" Target="activeX357.bin"/></Relationships>
</file>

<file path=xl/activeX/_rels/activeX358.xml.rels><?xml version="1.0" encoding="UTF-8" standalone="yes"?>
<Relationships xmlns="http://schemas.openxmlformats.org/package/2006/relationships"><Relationship Id="rId1" Type="http://schemas.microsoft.com/office/2006/relationships/activeXControlBinary" Target="activeX358.bin"/></Relationships>
</file>

<file path=xl/activeX/_rels/activeX359.xml.rels><?xml version="1.0" encoding="UTF-8" standalone="yes"?>
<Relationships xmlns="http://schemas.openxmlformats.org/package/2006/relationships"><Relationship Id="rId1" Type="http://schemas.microsoft.com/office/2006/relationships/activeXControlBinary" Target="activeX359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60.xml.rels><?xml version="1.0" encoding="UTF-8" standalone="yes"?>
<Relationships xmlns="http://schemas.openxmlformats.org/package/2006/relationships"><Relationship Id="rId1" Type="http://schemas.microsoft.com/office/2006/relationships/activeXControlBinary" Target="activeX360.bin"/></Relationships>
</file>

<file path=xl/activeX/_rels/activeX361.xml.rels><?xml version="1.0" encoding="UTF-8" standalone="yes"?>
<Relationships xmlns="http://schemas.openxmlformats.org/package/2006/relationships"><Relationship Id="rId1" Type="http://schemas.microsoft.com/office/2006/relationships/activeXControlBinary" Target="activeX361.bin"/></Relationships>
</file>

<file path=xl/activeX/_rels/activeX362.xml.rels><?xml version="1.0" encoding="UTF-8" standalone="yes"?>
<Relationships xmlns="http://schemas.openxmlformats.org/package/2006/relationships"><Relationship Id="rId1" Type="http://schemas.microsoft.com/office/2006/relationships/activeXControlBinary" Target="activeX362.bin"/></Relationships>
</file>

<file path=xl/activeX/_rels/activeX363.xml.rels><?xml version="1.0" encoding="UTF-8" standalone="yes"?>
<Relationships xmlns="http://schemas.openxmlformats.org/package/2006/relationships"><Relationship Id="rId1" Type="http://schemas.microsoft.com/office/2006/relationships/activeXControlBinary" Target="activeX363.bin"/></Relationships>
</file>

<file path=xl/activeX/_rels/activeX364.xml.rels><?xml version="1.0" encoding="UTF-8" standalone="yes"?>
<Relationships xmlns="http://schemas.openxmlformats.org/package/2006/relationships"><Relationship Id="rId1" Type="http://schemas.microsoft.com/office/2006/relationships/activeXControlBinary" Target="activeX364.bin"/></Relationships>
</file>

<file path=xl/activeX/_rels/activeX365.xml.rels><?xml version="1.0" encoding="UTF-8" standalone="yes"?>
<Relationships xmlns="http://schemas.openxmlformats.org/package/2006/relationships"><Relationship Id="rId1" Type="http://schemas.microsoft.com/office/2006/relationships/activeXControlBinary" Target="activeX365.bin"/></Relationships>
</file>

<file path=xl/activeX/_rels/activeX366.xml.rels><?xml version="1.0" encoding="UTF-8" standalone="yes"?>
<Relationships xmlns="http://schemas.openxmlformats.org/package/2006/relationships"><Relationship Id="rId1" Type="http://schemas.microsoft.com/office/2006/relationships/activeXControlBinary" Target="activeX366.bin"/></Relationships>
</file>

<file path=xl/activeX/_rels/activeX367.xml.rels><?xml version="1.0" encoding="UTF-8" standalone="yes"?>
<Relationships xmlns="http://schemas.openxmlformats.org/package/2006/relationships"><Relationship Id="rId1" Type="http://schemas.microsoft.com/office/2006/relationships/activeXControlBinary" Target="activeX367.bin"/></Relationships>
</file>

<file path=xl/activeX/_rels/activeX368.xml.rels><?xml version="1.0" encoding="UTF-8" standalone="yes"?>
<Relationships xmlns="http://schemas.openxmlformats.org/package/2006/relationships"><Relationship Id="rId1" Type="http://schemas.microsoft.com/office/2006/relationships/activeXControlBinary" Target="activeX368.bin"/></Relationships>
</file>

<file path=xl/activeX/_rels/activeX369.xml.rels><?xml version="1.0" encoding="UTF-8" standalone="yes"?>
<Relationships xmlns="http://schemas.openxmlformats.org/package/2006/relationships"><Relationship Id="rId1" Type="http://schemas.microsoft.com/office/2006/relationships/activeXControlBinary" Target="activeX369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70.xml.rels><?xml version="1.0" encoding="UTF-8" standalone="yes"?>
<Relationships xmlns="http://schemas.openxmlformats.org/package/2006/relationships"><Relationship Id="rId1" Type="http://schemas.microsoft.com/office/2006/relationships/activeXControlBinary" Target="activeX370.bin"/></Relationships>
</file>

<file path=xl/activeX/_rels/activeX371.xml.rels><?xml version="1.0" encoding="UTF-8" standalone="yes"?>
<Relationships xmlns="http://schemas.openxmlformats.org/package/2006/relationships"><Relationship Id="rId1" Type="http://schemas.microsoft.com/office/2006/relationships/activeXControlBinary" Target="activeX371.bin"/></Relationships>
</file>

<file path=xl/activeX/_rels/activeX372.xml.rels><?xml version="1.0" encoding="UTF-8" standalone="yes"?>
<Relationships xmlns="http://schemas.openxmlformats.org/package/2006/relationships"><Relationship Id="rId1" Type="http://schemas.microsoft.com/office/2006/relationships/activeXControlBinary" Target="activeX372.bin"/></Relationships>
</file>

<file path=xl/activeX/_rels/activeX373.xml.rels><?xml version="1.0" encoding="UTF-8" standalone="yes"?>
<Relationships xmlns="http://schemas.openxmlformats.org/package/2006/relationships"><Relationship Id="rId1" Type="http://schemas.microsoft.com/office/2006/relationships/activeXControlBinary" Target="activeX373.bin"/></Relationships>
</file>

<file path=xl/activeX/_rels/activeX374.xml.rels><?xml version="1.0" encoding="UTF-8" standalone="yes"?>
<Relationships xmlns="http://schemas.openxmlformats.org/package/2006/relationships"><Relationship Id="rId1" Type="http://schemas.microsoft.com/office/2006/relationships/activeXControlBinary" Target="activeX374.bin"/></Relationships>
</file>

<file path=xl/activeX/_rels/activeX375.xml.rels><?xml version="1.0" encoding="UTF-8" standalone="yes"?>
<Relationships xmlns="http://schemas.openxmlformats.org/package/2006/relationships"><Relationship Id="rId1" Type="http://schemas.microsoft.com/office/2006/relationships/activeXControlBinary" Target="activeX375.bin"/></Relationships>
</file>

<file path=xl/activeX/_rels/activeX376.xml.rels><?xml version="1.0" encoding="UTF-8" standalone="yes"?>
<Relationships xmlns="http://schemas.openxmlformats.org/package/2006/relationships"><Relationship Id="rId1" Type="http://schemas.microsoft.com/office/2006/relationships/activeXControlBinary" Target="activeX376.bin"/></Relationships>
</file>

<file path=xl/activeX/_rels/activeX377.xml.rels><?xml version="1.0" encoding="UTF-8" standalone="yes"?>
<Relationships xmlns="http://schemas.openxmlformats.org/package/2006/relationships"><Relationship Id="rId1" Type="http://schemas.microsoft.com/office/2006/relationships/activeXControlBinary" Target="activeX377.bin"/></Relationships>
</file>

<file path=xl/activeX/_rels/activeX378.xml.rels><?xml version="1.0" encoding="UTF-8" standalone="yes"?>
<Relationships xmlns="http://schemas.openxmlformats.org/package/2006/relationships"><Relationship Id="rId1" Type="http://schemas.microsoft.com/office/2006/relationships/activeXControlBinary" Target="activeX378.bin"/></Relationships>
</file>

<file path=xl/activeX/_rels/activeX379.xml.rels><?xml version="1.0" encoding="UTF-8" standalone="yes"?>
<Relationships xmlns="http://schemas.openxmlformats.org/package/2006/relationships"><Relationship Id="rId1" Type="http://schemas.microsoft.com/office/2006/relationships/activeXControlBinary" Target="activeX379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80.xml.rels><?xml version="1.0" encoding="UTF-8" standalone="yes"?>
<Relationships xmlns="http://schemas.openxmlformats.org/package/2006/relationships"><Relationship Id="rId1" Type="http://schemas.microsoft.com/office/2006/relationships/activeXControlBinary" Target="activeX380.bin"/></Relationships>
</file>

<file path=xl/activeX/_rels/activeX381.xml.rels><?xml version="1.0" encoding="UTF-8" standalone="yes"?>
<Relationships xmlns="http://schemas.openxmlformats.org/package/2006/relationships"><Relationship Id="rId1" Type="http://schemas.microsoft.com/office/2006/relationships/activeXControlBinary" Target="activeX381.bin"/></Relationships>
</file>

<file path=xl/activeX/_rels/activeX382.xml.rels><?xml version="1.0" encoding="UTF-8" standalone="yes"?>
<Relationships xmlns="http://schemas.openxmlformats.org/package/2006/relationships"><Relationship Id="rId1" Type="http://schemas.microsoft.com/office/2006/relationships/activeXControlBinary" Target="activeX382.bin"/></Relationships>
</file>

<file path=xl/activeX/_rels/activeX383.xml.rels><?xml version="1.0" encoding="UTF-8" standalone="yes"?>
<Relationships xmlns="http://schemas.openxmlformats.org/package/2006/relationships"><Relationship Id="rId1" Type="http://schemas.microsoft.com/office/2006/relationships/activeXControlBinary" Target="activeX383.bin"/></Relationships>
</file>

<file path=xl/activeX/_rels/activeX384.xml.rels><?xml version="1.0" encoding="UTF-8" standalone="yes"?>
<Relationships xmlns="http://schemas.openxmlformats.org/package/2006/relationships"><Relationship Id="rId1" Type="http://schemas.microsoft.com/office/2006/relationships/activeXControlBinary" Target="activeX384.bin"/></Relationships>
</file>

<file path=xl/activeX/_rels/activeX385.xml.rels><?xml version="1.0" encoding="UTF-8" standalone="yes"?>
<Relationships xmlns="http://schemas.openxmlformats.org/package/2006/relationships"><Relationship Id="rId1" Type="http://schemas.microsoft.com/office/2006/relationships/activeXControlBinary" Target="activeX385.bin"/></Relationships>
</file>

<file path=xl/activeX/_rels/activeX386.xml.rels><?xml version="1.0" encoding="UTF-8" standalone="yes"?>
<Relationships xmlns="http://schemas.openxmlformats.org/package/2006/relationships"><Relationship Id="rId1" Type="http://schemas.microsoft.com/office/2006/relationships/activeXControlBinary" Target="activeX386.bin"/></Relationships>
</file>

<file path=xl/activeX/_rels/activeX387.xml.rels><?xml version="1.0" encoding="UTF-8" standalone="yes"?>
<Relationships xmlns="http://schemas.openxmlformats.org/package/2006/relationships"><Relationship Id="rId1" Type="http://schemas.microsoft.com/office/2006/relationships/activeXControlBinary" Target="activeX387.bin"/></Relationships>
</file>

<file path=xl/activeX/_rels/activeX388.xml.rels><?xml version="1.0" encoding="UTF-8" standalone="yes"?>
<Relationships xmlns="http://schemas.openxmlformats.org/package/2006/relationships"><Relationship Id="rId1" Type="http://schemas.microsoft.com/office/2006/relationships/activeXControlBinary" Target="activeX388.bin"/></Relationships>
</file>

<file path=xl/activeX/_rels/activeX389.xml.rels><?xml version="1.0" encoding="UTF-8" standalone="yes"?>
<Relationships xmlns="http://schemas.openxmlformats.org/package/2006/relationships"><Relationship Id="rId1" Type="http://schemas.microsoft.com/office/2006/relationships/activeXControlBinary" Target="activeX389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390.xml.rels><?xml version="1.0" encoding="UTF-8" standalone="yes"?>
<Relationships xmlns="http://schemas.openxmlformats.org/package/2006/relationships"><Relationship Id="rId1" Type="http://schemas.microsoft.com/office/2006/relationships/activeXControlBinary" Target="activeX390.bin"/></Relationships>
</file>

<file path=xl/activeX/_rels/activeX391.xml.rels><?xml version="1.0" encoding="UTF-8" standalone="yes"?>
<Relationships xmlns="http://schemas.openxmlformats.org/package/2006/relationships"><Relationship Id="rId1" Type="http://schemas.microsoft.com/office/2006/relationships/activeXControlBinary" Target="activeX391.bin"/></Relationships>
</file>

<file path=xl/activeX/_rels/activeX392.xml.rels><?xml version="1.0" encoding="UTF-8" standalone="yes"?>
<Relationships xmlns="http://schemas.openxmlformats.org/package/2006/relationships"><Relationship Id="rId1" Type="http://schemas.microsoft.com/office/2006/relationships/activeXControlBinary" Target="activeX392.bin"/></Relationships>
</file>

<file path=xl/activeX/_rels/activeX393.xml.rels><?xml version="1.0" encoding="UTF-8" standalone="yes"?>
<Relationships xmlns="http://schemas.openxmlformats.org/package/2006/relationships"><Relationship Id="rId1" Type="http://schemas.microsoft.com/office/2006/relationships/activeXControlBinary" Target="activeX393.bin"/></Relationships>
</file>

<file path=xl/activeX/_rels/activeX394.xml.rels><?xml version="1.0" encoding="UTF-8" standalone="yes"?>
<Relationships xmlns="http://schemas.openxmlformats.org/package/2006/relationships"><Relationship Id="rId1" Type="http://schemas.microsoft.com/office/2006/relationships/activeXControlBinary" Target="activeX394.bin"/></Relationships>
</file>

<file path=xl/activeX/_rels/activeX395.xml.rels><?xml version="1.0" encoding="UTF-8" standalone="yes"?>
<Relationships xmlns="http://schemas.openxmlformats.org/package/2006/relationships"><Relationship Id="rId1" Type="http://schemas.microsoft.com/office/2006/relationships/activeXControlBinary" Target="activeX395.bin"/></Relationships>
</file>

<file path=xl/activeX/_rels/activeX396.xml.rels><?xml version="1.0" encoding="UTF-8" standalone="yes"?>
<Relationships xmlns="http://schemas.openxmlformats.org/package/2006/relationships"><Relationship Id="rId1" Type="http://schemas.microsoft.com/office/2006/relationships/activeXControlBinary" Target="activeX396.bin"/></Relationships>
</file>

<file path=xl/activeX/_rels/activeX397.xml.rels><?xml version="1.0" encoding="UTF-8" standalone="yes"?>
<Relationships xmlns="http://schemas.openxmlformats.org/package/2006/relationships"><Relationship Id="rId1" Type="http://schemas.microsoft.com/office/2006/relationships/activeXControlBinary" Target="activeX397.bin"/></Relationships>
</file>

<file path=xl/activeX/_rels/activeX398.xml.rels><?xml version="1.0" encoding="UTF-8" standalone="yes"?>
<Relationships xmlns="http://schemas.openxmlformats.org/package/2006/relationships"><Relationship Id="rId1" Type="http://schemas.microsoft.com/office/2006/relationships/activeXControlBinary" Target="activeX398.bin"/></Relationships>
</file>

<file path=xl/activeX/_rels/activeX399.xml.rels><?xml version="1.0" encoding="UTF-8" standalone="yes"?>
<Relationships xmlns="http://schemas.openxmlformats.org/package/2006/relationships"><Relationship Id="rId1" Type="http://schemas.microsoft.com/office/2006/relationships/activeXControlBinary" Target="activeX39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00.xml.rels><?xml version="1.0" encoding="UTF-8" standalone="yes"?>
<Relationships xmlns="http://schemas.openxmlformats.org/package/2006/relationships"><Relationship Id="rId1" Type="http://schemas.microsoft.com/office/2006/relationships/activeXControlBinary" Target="activeX400.bin"/></Relationships>
</file>

<file path=xl/activeX/_rels/activeX401.xml.rels><?xml version="1.0" encoding="UTF-8" standalone="yes"?>
<Relationships xmlns="http://schemas.openxmlformats.org/package/2006/relationships"><Relationship Id="rId1" Type="http://schemas.microsoft.com/office/2006/relationships/activeXControlBinary" Target="activeX401.bin"/></Relationships>
</file>

<file path=xl/activeX/_rels/activeX402.xml.rels><?xml version="1.0" encoding="UTF-8" standalone="yes"?>
<Relationships xmlns="http://schemas.openxmlformats.org/package/2006/relationships"><Relationship Id="rId1" Type="http://schemas.microsoft.com/office/2006/relationships/activeXControlBinary" Target="activeX402.bin"/></Relationships>
</file>

<file path=xl/activeX/_rels/activeX403.xml.rels><?xml version="1.0" encoding="UTF-8" standalone="yes"?>
<Relationships xmlns="http://schemas.openxmlformats.org/package/2006/relationships"><Relationship Id="rId1" Type="http://schemas.microsoft.com/office/2006/relationships/activeXControlBinary" Target="activeX403.bin"/></Relationships>
</file>

<file path=xl/activeX/_rels/activeX404.xml.rels><?xml version="1.0" encoding="UTF-8" standalone="yes"?>
<Relationships xmlns="http://schemas.openxmlformats.org/package/2006/relationships"><Relationship Id="rId1" Type="http://schemas.microsoft.com/office/2006/relationships/activeXControlBinary" Target="activeX404.bin"/></Relationships>
</file>

<file path=xl/activeX/_rels/activeX405.xml.rels><?xml version="1.0" encoding="UTF-8" standalone="yes"?>
<Relationships xmlns="http://schemas.openxmlformats.org/package/2006/relationships"><Relationship Id="rId1" Type="http://schemas.microsoft.com/office/2006/relationships/activeXControlBinary" Target="activeX405.bin"/></Relationships>
</file>

<file path=xl/activeX/_rels/activeX406.xml.rels><?xml version="1.0" encoding="UTF-8" standalone="yes"?>
<Relationships xmlns="http://schemas.openxmlformats.org/package/2006/relationships"><Relationship Id="rId1" Type="http://schemas.microsoft.com/office/2006/relationships/activeXControlBinary" Target="activeX406.bin"/></Relationships>
</file>

<file path=xl/activeX/_rels/activeX407.xml.rels><?xml version="1.0" encoding="UTF-8" standalone="yes"?>
<Relationships xmlns="http://schemas.openxmlformats.org/package/2006/relationships"><Relationship Id="rId1" Type="http://schemas.microsoft.com/office/2006/relationships/activeXControlBinary" Target="activeX407.bin"/></Relationships>
</file>

<file path=xl/activeX/_rels/activeX408.xml.rels><?xml version="1.0" encoding="UTF-8" standalone="yes"?>
<Relationships xmlns="http://schemas.openxmlformats.org/package/2006/relationships"><Relationship Id="rId1" Type="http://schemas.microsoft.com/office/2006/relationships/activeXControlBinary" Target="activeX408.bin"/></Relationships>
</file>

<file path=xl/activeX/_rels/activeX409.xml.rels><?xml version="1.0" encoding="UTF-8" standalone="yes"?>
<Relationships xmlns="http://schemas.openxmlformats.org/package/2006/relationships"><Relationship Id="rId1" Type="http://schemas.microsoft.com/office/2006/relationships/activeXControlBinary" Target="activeX409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10.xml.rels><?xml version="1.0" encoding="UTF-8" standalone="yes"?>
<Relationships xmlns="http://schemas.openxmlformats.org/package/2006/relationships"><Relationship Id="rId1" Type="http://schemas.microsoft.com/office/2006/relationships/activeXControlBinary" Target="activeX410.bin"/></Relationships>
</file>

<file path=xl/activeX/_rels/activeX411.xml.rels><?xml version="1.0" encoding="UTF-8" standalone="yes"?>
<Relationships xmlns="http://schemas.openxmlformats.org/package/2006/relationships"><Relationship Id="rId1" Type="http://schemas.microsoft.com/office/2006/relationships/activeXControlBinary" Target="activeX411.bin"/></Relationships>
</file>

<file path=xl/activeX/_rels/activeX412.xml.rels><?xml version="1.0" encoding="UTF-8" standalone="yes"?>
<Relationships xmlns="http://schemas.openxmlformats.org/package/2006/relationships"><Relationship Id="rId1" Type="http://schemas.microsoft.com/office/2006/relationships/activeXControlBinary" Target="activeX412.bin"/></Relationships>
</file>

<file path=xl/activeX/_rels/activeX413.xml.rels><?xml version="1.0" encoding="UTF-8" standalone="yes"?>
<Relationships xmlns="http://schemas.openxmlformats.org/package/2006/relationships"><Relationship Id="rId1" Type="http://schemas.microsoft.com/office/2006/relationships/activeXControlBinary" Target="activeX413.bin"/></Relationships>
</file>

<file path=xl/activeX/_rels/activeX414.xml.rels><?xml version="1.0" encoding="UTF-8" standalone="yes"?>
<Relationships xmlns="http://schemas.openxmlformats.org/package/2006/relationships"><Relationship Id="rId1" Type="http://schemas.microsoft.com/office/2006/relationships/activeXControlBinary" Target="activeX414.bin"/></Relationships>
</file>

<file path=xl/activeX/_rels/activeX415.xml.rels><?xml version="1.0" encoding="UTF-8" standalone="yes"?>
<Relationships xmlns="http://schemas.openxmlformats.org/package/2006/relationships"><Relationship Id="rId1" Type="http://schemas.microsoft.com/office/2006/relationships/activeXControlBinary" Target="activeX415.bin"/></Relationships>
</file>

<file path=xl/activeX/_rels/activeX416.xml.rels><?xml version="1.0" encoding="UTF-8" standalone="yes"?>
<Relationships xmlns="http://schemas.openxmlformats.org/package/2006/relationships"><Relationship Id="rId1" Type="http://schemas.microsoft.com/office/2006/relationships/activeXControlBinary" Target="activeX416.bin"/></Relationships>
</file>

<file path=xl/activeX/_rels/activeX417.xml.rels><?xml version="1.0" encoding="UTF-8" standalone="yes"?>
<Relationships xmlns="http://schemas.openxmlformats.org/package/2006/relationships"><Relationship Id="rId1" Type="http://schemas.microsoft.com/office/2006/relationships/activeXControlBinary" Target="activeX417.bin"/></Relationships>
</file>

<file path=xl/activeX/_rels/activeX418.xml.rels><?xml version="1.0" encoding="UTF-8" standalone="yes"?>
<Relationships xmlns="http://schemas.openxmlformats.org/package/2006/relationships"><Relationship Id="rId1" Type="http://schemas.microsoft.com/office/2006/relationships/activeXControlBinary" Target="activeX418.bin"/></Relationships>
</file>

<file path=xl/activeX/_rels/activeX419.xml.rels><?xml version="1.0" encoding="UTF-8" standalone="yes"?>
<Relationships xmlns="http://schemas.openxmlformats.org/package/2006/relationships"><Relationship Id="rId1" Type="http://schemas.microsoft.com/office/2006/relationships/activeXControlBinary" Target="activeX419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20.xml.rels><?xml version="1.0" encoding="UTF-8" standalone="yes"?>
<Relationships xmlns="http://schemas.openxmlformats.org/package/2006/relationships"><Relationship Id="rId1" Type="http://schemas.microsoft.com/office/2006/relationships/activeXControlBinary" Target="activeX420.bin"/></Relationships>
</file>

<file path=xl/activeX/_rels/activeX421.xml.rels><?xml version="1.0" encoding="UTF-8" standalone="yes"?>
<Relationships xmlns="http://schemas.openxmlformats.org/package/2006/relationships"><Relationship Id="rId1" Type="http://schemas.microsoft.com/office/2006/relationships/activeXControlBinary" Target="activeX421.bin"/></Relationships>
</file>

<file path=xl/activeX/_rels/activeX422.xml.rels><?xml version="1.0" encoding="UTF-8" standalone="yes"?>
<Relationships xmlns="http://schemas.openxmlformats.org/package/2006/relationships"><Relationship Id="rId1" Type="http://schemas.microsoft.com/office/2006/relationships/activeXControlBinary" Target="activeX422.bin"/></Relationships>
</file>

<file path=xl/activeX/_rels/activeX423.xml.rels><?xml version="1.0" encoding="UTF-8" standalone="yes"?>
<Relationships xmlns="http://schemas.openxmlformats.org/package/2006/relationships"><Relationship Id="rId1" Type="http://schemas.microsoft.com/office/2006/relationships/activeXControlBinary" Target="activeX423.bin"/></Relationships>
</file>

<file path=xl/activeX/_rels/activeX424.xml.rels><?xml version="1.0" encoding="UTF-8" standalone="yes"?>
<Relationships xmlns="http://schemas.openxmlformats.org/package/2006/relationships"><Relationship Id="rId1" Type="http://schemas.microsoft.com/office/2006/relationships/activeXControlBinary" Target="activeX424.bin"/></Relationships>
</file>

<file path=xl/activeX/_rels/activeX425.xml.rels><?xml version="1.0" encoding="UTF-8" standalone="yes"?>
<Relationships xmlns="http://schemas.openxmlformats.org/package/2006/relationships"><Relationship Id="rId1" Type="http://schemas.microsoft.com/office/2006/relationships/activeXControlBinary" Target="activeX425.bin"/></Relationships>
</file>

<file path=xl/activeX/_rels/activeX426.xml.rels><?xml version="1.0" encoding="UTF-8" standalone="yes"?>
<Relationships xmlns="http://schemas.openxmlformats.org/package/2006/relationships"><Relationship Id="rId1" Type="http://schemas.microsoft.com/office/2006/relationships/activeXControlBinary" Target="activeX426.bin"/></Relationships>
</file>

<file path=xl/activeX/_rels/activeX427.xml.rels><?xml version="1.0" encoding="UTF-8" standalone="yes"?>
<Relationships xmlns="http://schemas.openxmlformats.org/package/2006/relationships"><Relationship Id="rId1" Type="http://schemas.microsoft.com/office/2006/relationships/activeXControlBinary" Target="activeX427.bin"/></Relationships>
</file>

<file path=xl/activeX/_rels/activeX428.xml.rels><?xml version="1.0" encoding="UTF-8" standalone="yes"?>
<Relationships xmlns="http://schemas.openxmlformats.org/package/2006/relationships"><Relationship Id="rId1" Type="http://schemas.microsoft.com/office/2006/relationships/activeXControlBinary" Target="activeX428.bin"/></Relationships>
</file>

<file path=xl/activeX/_rels/activeX429.xml.rels><?xml version="1.0" encoding="UTF-8" standalone="yes"?>
<Relationships xmlns="http://schemas.openxmlformats.org/package/2006/relationships"><Relationship Id="rId1" Type="http://schemas.microsoft.com/office/2006/relationships/activeXControlBinary" Target="activeX429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30.xml.rels><?xml version="1.0" encoding="UTF-8" standalone="yes"?>
<Relationships xmlns="http://schemas.openxmlformats.org/package/2006/relationships"><Relationship Id="rId1" Type="http://schemas.microsoft.com/office/2006/relationships/activeXControlBinary" Target="activeX430.bin"/></Relationships>
</file>

<file path=xl/activeX/_rels/activeX431.xml.rels><?xml version="1.0" encoding="UTF-8" standalone="yes"?>
<Relationships xmlns="http://schemas.openxmlformats.org/package/2006/relationships"><Relationship Id="rId1" Type="http://schemas.microsoft.com/office/2006/relationships/activeXControlBinary" Target="activeX431.bin"/></Relationships>
</file>

<file path=xl/activeX/_rels/activeX432.xml.rels><?xml version="1.0" encoding="UTF-8" standalone="yes"?>
<Relationships xmlns="http://schemas.openxmlformats.org/package/2006/relationships"><Relationship Id="rId1" Type="http://schemas.microsoft.com/office/2006/relationships/activeXControlBinary" Target="activeX432.bin"/></Relationships>
</file>

<file path=xl/activeX/_rels/activeX433.xml.rels><?xml version="1.0" encoding="UTF-8" standalone="yes"?>
<Relationships xmlns="http://schemas.openxmlformats.org/package/2006/relationships"><Relationship Id="rId1" Type="http://schemas.microsoft.com/office/2006/relationships/activeXControlBinary" Target="activeX433.bin"/></Relationships>
</file>

<file path=xl/activeX/_rels/activeX434.xml.rels><?xml version="1.0" encoding="UTF-8" standalone="yes"?>
<Relationships xmlns="http://schemas.openxmlformats.org/package/2006/relationships"><Relationship Id="rId1" Type="http://schemas.microsoft.com/office/2006/relationships/activeXControlBinary" Target="activeX434.bin"/></Relationships>
</file>

<file path=xl/activeX/_rels/activeX435.xml.rels><?xml version="1.0" encoding="UTF-8" standalone="yes"?>
<Relationships xmlns="http://schemas.openxmlformats.org/package/2006/relationships"><Relationship Id="rId1" Type="http://schemas.microsoft.com/office/2006/relationships/activeXControlBinary" Target="activeX435.bin"/></Relationships>
</file>

<file path=xl/activeX/_rels/activeX436.xml.rels><?xml version="1.0" encoding="UTF-8" standalone="yes"?>
<Relationships xmlns="http://schemas.openxmlformats.org/package/2006/relationships"><Relationship Id="rId1" Type="http://schemas.microsoft.com/office/2006/relationships/activeXControlBinary" Target="activeX436.bin"/></Relationships>
</file>

<file path=xl/activeX/_rels/activeX437.xml.rels><?xml version="1.0" encoding="UTF-8" standalone="yes"?>
<Relationships xmlns="http://schemas.openxmlformats.org/package/2006/relationships"><Relationship Id="rId1" Type="http://schemas.microsoft.com/office/2006/relationships/activeXControlBinary" Target="activeX437.bin"/></Relationships>
</file>

<file path=xl/activeX/_rels/activeX438.xml.rels><?xml version="1.0" encoding="UTF-8" standalone="yes"?>
<Relationships xmlns="http://schemas.openxmlformats.org/package/2006/relationships"><Relationship Id="rId1" Type="http://schemas.microsoft.com/office/2006/relationships/activeXControlBinary" Target="activeX438.bin"/></Relationships>
</file>

<file path=xl/activeX/_rels/activeX439.xml.rels><?xml version="1.0" encoding="UTF-8" standalone="yes"?>
<Relationships xmlns="http://schemas.openxmlformats.org/package/2006/relationships"><Relationship Id="rId1" Type="http://schemas.microsoft.com/office/2006/relationships/activeXControlBinary" Target="activeX439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40.xml.rels><?xml version="1.0" encoding="UTF-8" standalone="yes"?>
<Relationships xmlns="http://schemas.openxmlformats.org/package/2006/relationships"><Relationship Id="rId1" Type="http://schemas.microsoft.com/office/2006/relationships/activeXControlBinary" Target="activeX440.bin"/></Relationships>
</file>

<file path=xl/activeX/_rels/activeX441.xml.rels><?xml version="1.0" encoding="UTF-8" standalone="yes"?>
<Relationships xmlns="http://schemas.openxmlformats.org/package/2006/relationships"><Relationship Id="rId1" Type="http://schemas.microsoft.com/office/2006/relationships/activeXControlBinary" Target="activeX441.bin"/></Relationships>
</file>

<file path=xl/activeX/_rels/activeX442.xml.rels><?xml version="1.0" encoding="UTF-8" standalone="yes"?>
<Relationships xmlns="http://schemas.openxmlformats.org/package/2006/relationships"><Relationship Id="rId1" Type="http://schemas.microsoft.com/office/2006/relationships/activeXControlBinary" Target="activeX442.bin"/></Relationships>
</file>

<file path=xl/activeX/_rels/activeX443.xml.rels><?xml version="1.0" encoding="UTF-8" standalone="yes"?>
<Relationships xmlns="http://schemas.openxmlformats.org/package/2006/relationships"><Relationship Id="rId1" Type="http://schemas.microsoft.com/office/2006/relationships/activeXControlBinary" Target="activeX443.bin"/></Relationships>
</file>

<file path=xl/activeX/_rels/activeX444.xml.rels><?xml version="1.0" encoding="UTF-8" standalone="yes"?>
<Relationships xmlns="http://schemas.openxmlformats.org/package/2006/relationships"><Relationship Id="rId1" Type="http://schemas.microsoft.com/office/2006/relationships/activeXControlBinary" Target="activeX444.bin"/></Relationships>
</file>

<file path=xl/activeX/_rels/activeX445.xml.rels><?xml version="1.0" encoding="UTF-8" standalone="yes"?>
<Relationships xmlns="http://schemas.openxmlformats.org/package/2006/relationships"><Relationship Id="rId1" Type="http://schemas.microsoft.com/office/2006/relationships/activeXControlBinary" Target="activeX445.bin"/></Relationships>
</file>

<file path=xl/activeX/_rels/activeX446.xml.rels><?xml version="1.0" encoding="UTF-8" standalone="yes"?>
<Relationships xmlns="http://schemas.openxmlformats.org/package/2006/relationships"><Relationship Id="rId1" Type="http://schemas.microsoft.com/office/2006/relationships/activeXControlBinary" Target="activeX446.bin"/></Relationships>
</file>

<file path=xl/activeX/_rels/activeX447.xml.rels><?xml version="1.0" encoding="UTF-8" standalone="yes"?>
<Relationships xmlns="http://schemas.openxmlformats.org/package/2006/relationships"><Relationship Id="rId1" Type="http://schemas.microsoft.com/office/2006/relationships/activeXControlBinary" Target="activeX447.bin"/></Relationships>
</file>

<file path=xl/activeX/_rels/activeX448.xml.rels><?xml version="1.0" encoding="UTF-8" standalone="yes"?>
<Relationships xmlns="http://schemas.openxmlformats.org/package/2006/relationships"><Relationship Id="rId1" Type="http://schemas.microsoft.com/office/2006/relationships/activeXControlBinary" Target="activeX448.bin"/></Relationships>
</file>

<file path=xl/activeX/_rels/activeX449.xml.rels><?xml version="1.0" encoding="UTF-8" standalone="yes"?>
<Relationships xmlns="http://schemas.openxmlformats.org/package/2006/relationships"><Relationship Id="rId1" Type="http://schemas.microsoft.com/office/2006/relationships/activeXControlBinary" Target="activeX449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50.xml.rels><?xml version="1.0" encoding="UTF-8" standalone="yes"?>
<Relationships xmlns="http://schemas.openxmlformats.org/package/2006/relationships"><Relationship Id="rId1" Type="http://schemas.microsoft.com/office/2006/relationships/activeXControlBinary" Target="activeX450.bin"/></Relationships>
</file>

<file path=xl/activeX/_rels/activeX451.xml.rels><?xml version="1.0" encoding="UTF-8" standalone="yes"?>
<Relationships xmlns="http://schemas.openxmlformats.org/package/2006/relationships"><Relationship Id="rId1" Type="http://schemas.microsoft.com/office/2006/relationships/activeXControlBinary" Target="activeX451.bin"/></Relationships>
</file>

<file path=xl/activeX/_rels/activeX452.xml.rels><?xml version="1.0" encoding="UTF-8" standalone="yes"?>
<Relationships xmlns="http://schemas.openxmlformats.org/package/2006/relationships"><Relationship Id="rId1" Type="http://schemas.microsoft.com/office/2006/relationships/activeXControlBinary" Target="activeX452.bin"/></Relationships>
</file>

<file path=xl/activeX/_rels/activeX453.xml.rels><?xml version="1.0" encoding="UTF-8" standalone="yes"?>
<Relationships xmlns="http://schemas.openxmlformats.org/package/2006/relationships"><Relationship Id="rId1" Type="http://schemas.microsoft.com/office/2006/relationships/activeXControlBinary" Target="activeX453.bin"/></Relationships>
</file>

<file path=xl/activeX/_rels/activeX454.xml.rels><?xml version="1.0" encoding="UTF-8" standalone="yes"?>
<Relationships xmlns="http://schemas.openxmlformats.org/package/2006/relationships"><Relationship Id="rId1" Type="http://schemas.microsoft.com/office/2006/relationships/activeXControlBinary" Target="activeX454.bin"/></Relationships>
</file>

<file path=xl/activeX/_rels/activeX455.xml.rels><?xml version="1.0" encoding="UTF-8" standalone="yes"?>
<Relationships xmlns="http://schemas.openxmlformats.org/package/2006/relationships"><Relationship Id="rId1" Type="http://schemas.microsoft.com/office/2006/relationships/activeXControlBinary" Target="activeX455.bin"/></Relationships>
</file>

<file path=xl/activeX/_rels/activeX456.xml.rels><?xml version="1.0" encoding="UTF-8" standalone="yes"?>
<Relationships xmlns="http://schemas.openxmlformats.org/package/2006/relationships"><Relationship Id="rId1" Type="http://schemas.microsoft.com/office/2006/relationships/activeXControlBinary" Target="activeX456.bin"/></Relationships>
</file>

<file path=xl/activeX/_rels/activeX457.xml.rels><?xml version="1.0" encoding="UTF-8" standalone="yes"?>
<Relationships xmlns="http://schemas.openxmlformats.org/package/2006/relationships"><Relationship Id="rId1" Type="http://schemas.microsoft.com/office/2006/relationships/activeXControlBinary" Target="activeX457.bin"/></Relationships>
</file>

<file path=xl/activeX/_rels/activeX458.xml.rels><?xml version="1.0" encoding="UTF-8" standalone="yes"?>
<Relationships xmlns="http://schemas.openxmlformats.org/package/2006/relationships"><Relationship Id="rId1" Type="http://schemas.microsoft.com/office/2006/relationships/activeXControlBinary" Target="activeX458.bin"/></Relationships>
</file>

<file path=xl/activeX/_rels/activeX459.xml.rels><?xml version="1.0" encoding="UTF-8" standalone="yes"?>
<Relationships xmlns="http://schemas.openxmlformats.org/package/2006/relationships"><Relationship Id="rId1" Type="http://schemas.microsoft.com/office/2006/relationships/activeXControlBinary" Target="activeX459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60.xml.rels><?xml version="1.0" encoding="UTF-8" standalone="yes"?>
<Relationships xmlns="http://schemas.openxmlformats.org/package/2006/relationships"><Relationship Id="rId1" Type="http://schemas.microsoft.com/office/2006/relationships/activeXControlBinary" Target="activeX460.bin"/></Relationships>
</file>

<file path=xl/activeX/_rels/activeX461.xml.rels><?xml version="1.0" encoding="UTF-8" standalone="yes"?>
<Relationships xmlns="http://schemas.openxmlformats.org/package/2006/relationships"><Relationship Id="rId1" Type="http://schemas.microsoft.com/office/2006/relationships/activeXControlBinary" Target="activeX461.bin"/></Relationships>
</file>

<file path=xl/activeX/_rels/activeX462.xml.rels><?xml version="1.0" encoding="UTF-8" standalone="yes"?>
<Relationships xmlns="http://schemas.openxmlformats.org/package/2006/relationships"><Relationship Id="rId1" Type="http://schemas.microsoft.com/office/2006/relationships/activeXControlBinary" Target="activeX462.bin"/></Relationships>
</file>

<file path=xl/activeX/_rels/activeX463.xml.rels><?xml version="1.0" encoding="UTF-8" standalone="yes"?>
<Relationships xmlns="http://schemas.openxmlformats.org/package/2006/relationships"><Relationship Id="rId1" Type="http://schemas.microsoft.com/office/2006/relationships/activeXControlBinary" Target="activeX463.bin"/></Relationships>
</file>

<file path=xl/activeX/_rels/activeX464.xml.rels><?xml version="1.0" encoding="UTF-8" standalone="yes"?>
<Relationships xmlns="http://schemas.openxmlformats.org/package/2006/relationships"><Relationship Id="rId1" Type="http://schemas.microsoft.com/office/2006/relationships/activeXControlBinary" Target="activeX464.bin"/></Relationships>
</file>

<file path=xl/activeX/_rels/activeX465.xml.rels><?xml version="1.0" encoding="UTF-8" standalone="yes"?>
<Relationships xmlns="http://schemas.openxmlformats.org/package/2006/relationships"><Relationship Id="rId1" Type="http://schemas.microsoft.com/office/2006/relationships/activeXControlBinary" Target="activeX465.bin"/></Relationships>
</file>

<file path=xl/activeX/_rels/activeX466.xml.rels><?xml version="1.0" encoding="UTF-8" standalone="yes"?>
<Relationships xmlns="http://schemas.openxmlformats.org/package/2006/relationships"><Relationship Id="rId1" Type="http://schemas.microsoft.com/office/2006/relationships/activeXControlBinary" Target="activeX466.bin"/></Relationships>
</file>

<file path=xl/activeX/_rels/activeX467.xml.rels><?xml version="1.0" encoding="UTF-8" standalone="yes"?>
<Relationships xmlns="http://schemas.openxmlformats.org/package/2006/relationships"><Relationship Id="rId1" Type="http://schemas.microsoft.com/office/2006/relationships/activeXControlBinary" Target="activeX467.bin"/></Relationships>
</file>

<file path=xl/activeX/_rels/activeX468.xml.rels><?xml version="1.0" encoding="UTF-8" standalone="yes"?>
<Relationships xmlns="http://schemas.openxmlformats.org/package/2006/relationships"><Relationship Id="rId1" Type="http://schemas.microsoft.com/office/2006/relationships/activeXControlBinary" Target="activeX468.bin"/></Relationships>
</file>

<file path=xl/activeX/_rels/activeX469.xml.rels><?xml version="1.0" encoding="UTF-8" standalone="yes"?>
<Relationships xmlns="http://schemas.openxmlformats.org/package/2006/relationships"><Relationship Id="rId1" Type="http://schemas.microsoft.com/office/2006/relationships/activeXControlBinary" Target="activeX469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70.xml.rels><?xml version="1.0" encoding="UTF-8" standalone="yes"?>
<Relationships xmlns="http://schemas.openxmlformats.org/package/2006/relationships"><Relationship Id="rId1" Type="http://schemas.microsoft.com/office/2006/relationships/activeXControlBinary" Target="activeX470.bin"/></Relationships>
</file>

<file path=xl/activeX/_rels/activeX471.xml.rels><?xml version="1.0" encoding="UTF-8" standalone="yes"?>
<Relationships xmlns="http://schemas.openxmlformats.org/package/2006/relationships"><Relationship Id="rId1" Type="http://schemas.microsoft.com/office/2006/relationships/activeXControlBinary" Target="activeX471.bin"/></Relationships>
</file>

<file path=xl/activeX/_rels/activeX472.xml.rels><?xml version="1.0" encoding="UTF-8" standalone="yes"?>
<Relationships xmlns="http://schemas.openxmlformats.org/package/2006/relationships"><Relationship Id="rId1" Type="http://schemas.microsoft.com/office/2006/relationships/activeXControlBinary" Target="activeX472.bin"/></Relationships>
</file>

<file path=xl/activeX/_rels/activeX473.xml.rels><?xml version="1.0" encoding="UTF-8" standalone="yes"?>
<Relationships xmlns="http://schemas.openxmlformats.org/package/2006/relationships"><Relationship Id="rId1" Type="http://schemas.microsoft.com/office/2006/relationships/activeXControlBinary" Target="activeX473.bin"/></Relationships>
</file>

<file path=xl/activeX/_rels/activeX474.xml.rels><?xml version="1.0" encoding="UTF-8" standalone="yes"?>
<Relationships xmlns="http://schemas.openxmlformats.org/package/2006/relationships"><Relationship Id="rId1" Type="http://schemas.microsoft.com/office/2006/relationships/activeXControlBinary" Target="activeX474.bin"/></Relationships>
</file>

<file path=xl/activeX/_rels/activeX475.xml.rels><?xml version="1.0" encoding="UTF-8" standalone="yes"?>
<Relationships xmlns="http://schemas.openxmlformats.org/package/2006/relationships"><Relationship Id="rId1" Type="http://schemas.microsoft.com/office/2006/relationships/activeXControlBinary" Target="activeX475.bin"/></Relationships>
</file>

<file path=xl/activeX/_rels/activeX476.xml.rels><?xml version="1.0" encoding="UTF-8" standalone="yes"?>
<Relationships xmlns="http://schemas.openxmlformats.org/package/2006/relationships"><Relationship Id="rId1" Type="http://schemas.microsoft.com/office/2006/relationships/activeXControlBinary" Target="activeX476.bin"/></Relationships>
</file>

<file path=xl/activeX/_rels/activeX477.xml.rels><?xml version="1.0" encoding="UTF-8" standalone="yes"?>
<Relationships xmlns="http://schemas.openxmlformats.org/package/2006/relationships"><Relationship Id="rId1" Type="http://schemas.microsoft.com/office/2006/relationships/activeXControlBinary" Target="activeX477.bin"/></Relationships>
</file>

<file path=xl/activeX/_rels/activeX478.xml.rels><?xml version="1.0" encoding="UTF-8" standalone="yes"?>
<Relationships xmlns="http://schemas.openxmlformats.org/package/2006/relationships"><Relationship Id="rId1" Type="http://schemas.microsoft.com/office/2006/relationships/activeXControlBinary" Target="activeX478.bin"/></Relationships>
</file>

<file path=xl/activeX/_rels/activeX479.xml.rels><?xml version="1.0" encoding="UTF-8" standalone="yes"?>
<Relationships xmlns="http://schemas.openxmlformats.org/package/2006/relationships"><Relationship Id="rId1" Type="http://schemas.microsoft.com/office/2006/relationships/activeXControlBinary" Target="activeX479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80.xml.rels><?xml version="1.0" encoding="UTF-8" standalone="yes"?>
<Relationships xmlns="http://schemas.openxmlformats.org/package/2006/relationships"><Relationship Id="rId1" Type="http://schemas.microsoft.com/office/2006/relationships/activeXControlBinary" Target="activeX480.bin"/></Relationships>
</file>

<file path=xl/activeX/_rels/activeX481.xml.rels><?xml version="1.0" encoding="UTF-8" standalone="yes"?>
<Relationships xmlns="http://schemas.openxmlformats.org/package/2006/relationships"><Relationship Id="rId1" Type="http://schemas.microsoft.com/office/2006/relationships/activeXControlBinary" Target="activeX481.bin"/></Relationships>
</file>

<file path=xl/activeX/_rels/activeX482.xml.rels><?xml version="1.0" encoding="UTF-8" standalone="yes"?>
<Relationships xmlns="http://schemas.openxmlformats.org/package/2006/relationships"><Relationship Id="rId1" Type="http://schemas.microsoft.com/office/2006/relationships/activeXControlBinary" Target="activeX482.bin"/></Relationships>
</file>

<file path=xl/activeX/_rels/activeX483.xml.rels><?xml version="1.0" encoding="UTF-8" standalone="yes"?>
<Relationships xmlns="http://schemas.openxmlformats.org/package/2006/relationships"><Relationship Id="rId1" Type="http://schemas.microsoft.com/office/2006/relationships/activeXControlBinary" Target="activeX483.bin"/></Relationships>
</file>

<file path=xl/activeX/_rels/activeX484.xml.rels><?xml version="1.0" encoding="UTF-8" standalone="yes"?>
<Relationships xmlns="http://schemas.openxmlformats.org/package/2006/relationships"><Relationship Id="rId1" Type="http://schemas.microsoft.com/office/2006/relationships/activeXControlBinary" Target="activeX484.bin"/></Relationships>
</file>

<file path=xl/activeX/_rels/activeX485.xml.rels><?xml version="1.0" encoding="UTF-8" standalone="yes"?>
<Relationships xmlns="http://schemas.openxmlformats.org/package/2006/relationships"><Relationship Id="rId1" Type="http://schemas.microsoft.com/office/2006/relationships/activeXControlBinary" Target="activeX485.bin"/></Relationships>
</file>

<file path=xl/activeX/_rels/activeX486.xml.rels><?xml version="1.0" encoding="UTF-8" standalone="yes"?>
<Relationships xmlns="http://schemas.openxmlformats.org/package/2006/relationships"><Relationship Id="rId1" Type="http://schemas.microsoft.com/office/2006/relationships/activeXControlBinary" Target="activeX486.bin"/></Relationships>
</file>

<file path=xl/activeX/_rels/activeX487.xml.rels><?xml version="1.0" encoding="UTF-8" standalone="yes"?>
<Relationships xmlns="http://schemas.openxmlformats.org/package/2006/relationships"><Relationship Id="rId1" Type="http://schemas.microsoft.com/office/2006/relationships/activeXControlBinary" Target="activeX487.bin"/></Relationships>
</file>

<file path=xl/activeX/_rels/activeX488.xml.rels><?xml version="1.0" encoding="UTF-8" standalone="yes"?>
<Relationships xmlns="http://schemas.openxmlformats.org/package/2006/relationships"><Relationship Id="rId1" Type="http://schemas.microsoft.com/office/2006/relationships/activeXControlBinary" Target="activeX488.bin"/></Relationships>
</file>

<file path=xl/activeX/_rels/activeX489.xml.rels><?xml version="1.0" encoding="UTF-8" standalone="yes"?>
<Relationships xmlns="http://schemas.openxmlformats.org/package/2006/relationships"><Relationship Id="rId1" Type="http://schemas.microsoft.com/office/2006/relationships/activeXControlBinary" Target="activeX489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490.xml.rels><?xml version="1.0" encoding="UTF-8" standalone="yes"?>
<Relationships xmlns="http://schemas.openxmlformats.org/package/2006/relationships"><Relationship Id="rId1" Type="http://schemas.microsoft.com/office/2006/relationships/activeXControlBinary" Target="activeX490.bin"/></Relationships>
</file>

<file path=xl/activeX/_rels/activeX491.xml.rels><?xml version="1.0" encoding="UTF-8" standalone="yes"?>
<Relationships xmlns="http://schemas.openxmlformats.org/package/2006/relationships"><Relationship Id="rId1" Type="http://schemas.microsoft.com/office/2006/relationships/activeXControlBinary" Target="activeX491.bin"/></Relationships>
</file>

<file path=xl/activeX/_rels/activeX492.xml.rels><?xml version="1.0" encoding="UTF-8" standalone="yes"?>
<Relationships xmlns="http://schemas.openxmlformats.org/package/2006/relationships"><Relationship Id="rId1" Type="http://schemas.microsoft.com/office/2006/relationships/activeXControlBinary" Target="activeX492.bin"/></Relationships>
</file>

<file path=xl/activeX/_rels/activeX493.xml.rels><?xml version="1.0" encoding="UTF-8" standalone="yes"?>
<Relationships xmlns="http://schemas.openxmlformats.org/package/2006/relationships"><Relationship Id="rId1" Type="http://schemas.microsoft.com/office/2006/relationships/activeXControlBinary" Target="activeX493.bin"/></Relationships>
</file>

<file path=xl/activeX/_rels/activeX494.xml.rels><?xml version="1.0" encoding="UTF-8" standalone="yes"?>
<Relationships xmlns="http://schemas.openxmlformats.org/package/2006/relationships"><Relationship Id="rId1" Type="http://schemas.microsoft.com/office/2006/relationships/activeXControlBinary" Target="activeX494.bin"/></Relationships>
</file>

<file path=xl/activeX/_rels/activeX495.xml.rels><?xml version="1.0" encoding="UTF-8" standalone="yes"?>
<Relationships xmlns="http://schemas.openxmlformats.org/package/2006/relationships"><Relationship Id="rId1" Type="http://schemas.microsoft.com/office/2006/relationships/activeXControlBinary" Target="activeX495.bin"/></Relationships>
</file>

<file path=xl/activeX/_rels/activeX496.xml.rels><?xml version="1.0" encoding="UTF-8" standalone="yes"?>
<Relationships xmlns="http://schemas.openxmlformats.org/package/2006/relationships"><Relationship Id="rId1" Type="http://schemas.microsoft.com/office/2006/relationships/activeXControlBinary" Target="activeX496.bin"/></Relationships>
</file>

<file path=xl/activeX/_rels/activeX497.xml.rels><?xml version="1.0" encoding="UTF-8" standalone="yes"?>
<Relationships xmlns="http://schemas.openxmlformats.org/package/2006/relationships"><Relationship Id="rId1" Type="http://schemas.microsoft.com/office/2006/relationships/activeXControlBinary" Target="activeX497.bin"/></Relationships>
</file>

<file path=xl/activeX/_rels/activeX498.xml.rels><?xml version="1.0" encoding="UTF-8" standalone="yes"?>
<Relationships xmlns="http://schemas.openxmlformats.org/package/2006/relationships"><Relationship Id="rId1" Type="http://schemas.microsoft.com/office/2006/relationships/activeXControlBinary" Target="activeX498.bin"/></Relationships>
</file>

<file path=xl/activeX/_rels/activeX499.xml.rels><?xml version="1.0" encoding="UTF-8" standalone="yes"?>
<Relationships xmlns="http://schemas.openxmlformats.org/package/2006/relationships"><Relationship Id="rId1" Type="http://schemas.microsoft.com/office/2006/relationships/activeXControlBinary" Target="activeX49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00.xml.rels><?xml version="1.0" encoding="UTF-8" standalone="yes"?>
<Relationships xmlns="http://schemas.openxmlformats.org/package/2006/relationships"><Relationship Id="rId1" Type="http://schemas.microsoft.com/office/2006/relationships/activeXControlBinary" Target="activeX500.bin"/></Relationships>
</file>

<file path=xl/activeX/_rels/activeX501.xml.rels><?xml version="1.0" encoding="UTF-8" standalone="yes"?>
<Relationships xmlns="http://schemas.openxmlformats.org/package/2006/relationships"><Relationship Id="rId1" Type="http://schemas.microsoft.com/office/2006/relationships/activeXControlBinary" Target="activeX501.bin"/></Relationships>
</file>

<file path=xl/activeX/_rels/activeX502.xml.rels><?xml version="1.0" encoding="UTF-8" standalone="yes"?>
<Relationships xmlns="http://schemas.openxmlformats.org/package/2006/relationships"><Relationship Id="rId1" Type="http://schemas.microsoft.com/office/2006/relationships/activeXControlBinary" Target="activeX502.bin"/></Relationships>
</file>

<file path=xl/activeX/_rels/activeX503.xml.rels><?xml version="1.0" encoding="UTF-8" standalone="yes"?>
<Relationships xmlns="http://schemas.openxmlformats.org/package/2006/relationships"><Relationship Id="rId1" Type="http://schemas.microsoft.com/office/2006/relationships/activeXControlBinary" Target="activeX503.bin"/></Relationships>
</file>

<file path=xl/activeX/_rels/activeX504.xml.rels><?xml version="1.0" encoding="UTF-8" standalone="yes"?>
<Relationships xmlns="http://schemas.openxmlformats.org/package/2006/relationships"><Relationship Id="rId1" Type="http://schemas.microsoft.com/office/2006/relationships/activeXControlBinary" Target="activeX504.bin"/></Relationships>
</file>

<file path=xl/activeX/_rels/activeX505.xml.rels><?xml version="1.0" encoding="UTF-8" standalone="yes"?>
<Relationships xmlns="http://schemas.openxmlformats.org/package/2006/relationships"><Relationship Id="rId1" Type="http://schemas.microsoft.com/office/2006/relationships/activeXControlBinary" Target="activeX505.bin"/></Relationships>
</file>

<file path=xl/activeX/_rels/activeX506.xml.rels><?xml version="1.0" encoding="UTF-8" standalone="yes"?>
<Relationships xmlns="http://schemas.openxmlformats.org/package/2006/relationships"><Relationship Id="rId1" Type="http://schemas.microsoft.com/office/2006/relationships/activeXControlBinary" Target="activeX506.bin"/></Relationships>
</file>

<file path=xl/activeX/_rels/activeX507.xml.rels><?xml version="1.0" encoding="UTF-8" standalone="yes"?>
<Relationships xmlns="http://schemas.openxmlformats.org/package/2006/relationships"><Relationship Id="rId1" Type="http://schemas.microsoft.com/office/2006/relationships/activeXControlBinary" Target="activeX507.bin"/></Relationships>
</file>

<file path=xl/activeX/_rels/activeX508.xml.rels><?xml version="1.0" encoding="UTF-8" standalone="yes"?>
<Relationships xmlns="http://schemas.openxmlformats.org/package/2006/relationships"><Relationship Id="rId1" Type="http://schemas.microsoft.com/office/2006/relationships/activeXControlBinary" Target="activeX508.bin"/></Relationships>
</file>

<file path=xl/activeX/_rels/activeX509.xml.rels><?xml version="1.0" encoding="UTF-8" standalone="yes"?>
<Relationships xmlns="http://schemas.openxmlformats.org/package/2006/relationships"><Relationship Id="rId1" Type="http://schemas.microsoft.com/office/2006/relationships/activeXControlBinary" Target="activeX509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10.xml.rels><?xml version="1.0" encoding="UTF-8" standalone="yes"?>
<Relationships xmlns="http://schemas.openxmlformats.org/package/2006/relationships"><Relationship Id="rId1" Type="http://schemas.microsoft.com/office/2006/relationships/activeXControlBinary" Target="activeX510.bin"/></Relationships>
</file>

<file path=xl/activeX/_rels/activeX511.xml.rels><?xml version="1.0" encoding="UTF-8" standalone="yes"?>
<Relationships xmlns="http://schemas.openxmlformats.org/package/2006/relationships"><Relationship Id="rId1" Type="http://schemas.microsoft.com/office/2006/relationships/activeXControlBinary" Target="activeX511.bin"/></Relationships>
</file>

<file path=xl/activeX/_rels/activeX512.xml.rels><?xml version="1.0" encoding="UTF-8" standalone="yes"?>
<Relationships xmlns="http://schemas.openxmlformats.org/package/2006/relationships"><Relationship Id="rId1" Type="http://schemas.microsoft.com/office/2006/relationships/activeXControlBinary" Target="activeX512.bin"/></Relationships>
</file>

<file path=xl/activeX/_rels/activeX513.xml.rels><?xml version="1.0" encoding="UTF-8" standalone="yes"?>
<Relationships xmlns="http://schemas.openxmlformats.org/package/2006/relationships"><Relationship Id="rId1" Type="http://schemas.microsoft.com/office/2006/relationships/activeXControlBinary" Target="activeX513.bin"/></Relationships>
</file>

<file path=xl/activeX/_rels/activeX514.xml.rels><?xml version="1.0" encoding="UTF-8" standalone="yes"?>
<Relationships xmlns="http://schemas.openxmlformats.org/package/2006/relationships"><Relationship Id="rId1" Type="http://schemas.microsoft.com/office/2006/relationships/activeXControlBinary" Target="activeX514.bin"/></Relationships>
</file>

<file path=xl/activeX/_rels/activeX515.xml.rels><?xml version="1.0" encoding="UTF-8" standalone="yes"?>
<Relationships xmlns="http://schemas.openxmlformats.org/package/2006/relationships"><Relationship Id="rId1" Type="http://schemas.microsoft.com/office/2006/relationships/activeXControlBinary" Target="activeX515.bin"/></Relationships>
</file>

<file path=xl/activeX/_rels/activeX516.xml.rels><?xml version="1.0" encoding="UTF-8" standalone="yes"?>
<Relationships xmlns="http://schemas.openxmlformats.org/package/2006/relationships"><Relationship Id="rId1" Type="http://schemas.microsoft.com/office/2006/relationships/activeXControlBinary" Target="activeX516.bin"/></Relationships>
</file>

<file path=xl/activeX/_rels/activeX517.xml.rels><?xml version="1.0" encoding="UTF-8" standalone="yes"?>
<Relationships xmlns="http://schemas.openxmlformats.org/package/2006/relationships"><Relationship Id="rId1" Type="http://schemas.microsoft.com/office/2006/relationships/activeXControlBinary" Target="activeX517.bin"/></Relationships>
</file>

<file path=xl/activeX/_rels/activeX518.xml.rels><?xml version="1.0" encoding="UTF-8" standalone="yes"?>
<Relationships xmlns="http://schemas.openxmlformats.org/package/2006/relationships"><Relationship Id="rId1" Type="http://schemas.microsoft.com/office/2006/relationships/activeXControlBinary" Target="activeX518.bin"/></Relationships>
</file>

<file path=xl/activeX/_rels/activeX519.xml.rels><?xml version="1.0" encoding="UTF-8" standalone="yes"?>
<Relationships xmlns="http://schemas.openxmlformats.org/package/2006/relationships"><Relationship Id="rId1" Type="http://schemas.microsoft.com/office/2006/relationships/activeXControlBinary" Target="activeX519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20.xml.rels><?xml version="1.0" encoding="UTF-8" standalone="yes"?>
<Relationships xmlns="http://schemas.openxmlformats.org/package/2006/relationships"><Relationship Id="rId1" Type="http://schemas.microsoft.com/office/2006/relationships/activeXControlBinary" Target="activeX520.bin"/></Relationships>
</file>

<file path=xl/activeX/_rels/activeX521.xml.rels><?xml version="1.0" encoding="UTF-8" standalone="yes"?>
<Relationships xmlns="http://schemas.openxmlformats.org/package/2006/relationships"><Relationship Id="rId1" Type="http://schemas.microsoft.com/office/2006/relationships/activeXControlBinary" Target="activeX521.bin"/></Relationships>
</file>

<file path=xl/activeX/_rels/activeX522.xml.rels><?xml version="1.0" encoding="UTF-8" standalone="yes"?>
<Relationships xmlns="http://schemas.openxmlformats.org/package/2006/relationships"><Relationship Id="rId1" Type="http://schemas.microsoft.com/office/2006/relationships/activeXControlBinary" Target="activeX522.bin"/></Relationships>
</file>

<file path=xl/activeX/_rels/activeX523.xml.rels><?xml version="1.0" encoding="UTF-8" standalone="yes"?>
<Relationships xmlns="http://schemas.openxmlformats.org/package/2006/relationships"><Relationship Id="rId1" Type="http://schemas.microsoft.com/office/2006/relationships/activeXControlBinary" Target="activeX523.bin"/></Relationships>
</file>

<file path=xl/activeX/_rels/activeX524.xml.rels><?xml version="1.0" encoding="UTF-8" standalone="yes"?>
<Relationships xmlns="http://schemas.openxmlformats.org/package/2006/relationships"><Relationship Id="rId1" Type="http://schemas.microsoft.com/office/2006/relationships/activeXControlBinary" Target="activeX524.bin"/></Relationships>
</file>

<file path=xl/activeX/_rels/activeX525.xml.rels><?xml version="1.0" encoding="UTF-8" standalone="yes"?>
<Relationships xmlns="http://schemas.openxmlformats.org/package/2006/relationships"><Relationship Id="rId1" Type="http://schemas.microsoft.com/office/2006/relationships/activeXControlBinary" Target="activeX525.bin"/></Relationships>
</file>

<file path=xl/activeX/_rels/activeX526.xml.rels><?xml version="1.0" encoding="UTF-8" standalone="yes"?>
<Relationships xmlns="http://schemas.openxmlformats.org/package/2006/relationships"><Relationship Id="rId1" Type="http://schemas.microsoft.com/office/2006/relationships/activeXControlBinary" Target="activeX526.bin"/></Relationships>
</file>

<file path=xl/activeX/_rels/activeX527.xml.rels><?xml version="1.0" encoding="UTF-8" standalone="yes"?>
<Relationships xmlns="http://schemas.openxmlformats.org/package/2006/relationships"><Relationship Id="rId1" Type="http://schemas.microsoft.com/office/2006/relationships/activeXControlBinary" Target="activeX527.bin"/></Relationships>
</file>

<file path=xl/activeX/_rels/activeX528.xml.rels><?xml version="1.0" encoding="UTF-8" standalone="yes"?>
<Relationships xmlns="http://schemas.openxmlformats.org/package/2006/relationships"><Relationship Id="rId1" Type="http://schemas.microsoft.com/office/2006/relationships/activeXControlBinary" Target="activeX528.bin"/></Relationships>
</file>

<file path=xl/activeX/_rels/activeX529.xml.rels><?xml version="1.0" encoding="UTF-8" standalone="yes"?>
<Relationships xmlns="http://schemas.openxmlformats.org/package/2006/relationships"><Relationship Id="rId1" Type="http://schemas.microsoft.com/office/2006/relationships/activeXControlBinary" Target="activeX529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30.xml.rels><?xml version="1.0" encoding="UTF-8" standalone="yes"?>
<Relationships xmlns="http://schemas.openxmlformats.org/package/2006/relationships"><Relationship Id="rId1" Type="http://schemas.microsoft.com/office/2006/relationships/activeXControlBinary" Target="activeX530.bin"/></Relationships>
</file>

<file path=xl/activeX/_rels/activeX531.xml.rels><?xml version="1.0" encoding="UTF-8" standalone="yes"?>
<Relationships xmlns="http://schemas.openxmlformats.org/package/2006/relationships"><Relationship Id="rId1" Type="http://schemas.microsoft.com/office/2006/relationships/activeXControlBinary" Target="activeX531.bin"/></Relationships>
</file>

<file path=xl/activeX/_rels/activeX532.xml.rels><?xml version="1.0" encoding="UTF-8" standalone="yes"?>
<Relationships xmlns="http://schemas.openxmlformats.org/package/2006/relationships"><Relationship Id="rId1" Type="http://schemas.microsoft.com/office/2006/relationships/activeXControlBinary" Target="activeX532.bin"/></Relationships>
</file>

<file path=xl/activeX/_rels/activeX533.xml.rels><?xml version="1.0" encoding="UTF-8" standalone="yes"?>
<Relationships xmlns="http://schemas.openxmlformats.org/package/2006/relationships"><Relationship Id="rId1" Type="http://schemas.microsoft.com/office/2006/relationships/activeXControlBinary" Target="activeX533.bin"/></Relationships>
</file>

<file path=xl/activeX/_rels/activeX534.xml.rels><?xml version="1.0" encoding="UTF-8" standalone="yes"?>
<Relationships xmlns="http://schemas.openxmlformats.org/package/2006/relationships"><Relationship Id="rId1" Type="http://schemas.microsoft.com/office/2006/relationships/activeXControlBinary" Target="activeX534.bin"/></Relationships>
</file>

<file path=xl/activeX/_rels/activeX535.xml.rels><?xml version="1.0" encoding="UTF-8" standalone="yes"?>
<Relationships xmlns="http://schemas.openxmlformats.org/package/2006/relationships"><Relationship Id="rId1" Type="http://schemas.microsoft.com/office/2006/relationships/activeXControlBinary" Target="activeX535.bin"/></Relationships>
</file>

<file path=xl/activeX/_rels/activeX536.xml.rels><?xml version="1.0" encoding="UTF-8" standalone="yes"?>
<Relationships xmlns="http://schemas.openxmlformats.org/package/2006/relationships"><Relationship Id="rId1" Type="http://schemas.microsoft.com/office/2006/relationships/activeXControlBinary" Target="activeX536.bin"/></Relationships>
</file>

<file path=xl/activeX/_rels/activeX537.xml.rels><?xml version="1.0" encoding="UTF-8" standalone="yes"?>
<Relationships xmlns="http://schemas.openxmlformats.org/package/2006/relationships"><Relationship Id="rId1" Type="http://schemas.microsoft.com/office/2006/relationships/activeXControlBinary" Target="activeX537.bin"/></Relationships>
</file>

<file path=xl/activeX/_rels/activeX538.xml.rels><?xml version="1.0" encoding="UTF-8" standalone="yes"?>
<Relationships xmlns="http://schemas.openxmlformats.org/package/2006/relationships"><Relationship Id="rId1" Type="http://schemas.microsoft.com/office/2006/relationships/activeXControlBinary" Target="activeX538.bin"/></Relationships>
</file>

<file path=xl/activeX/_rels/activeX539.xml.rels><?xml version="1.0" encoding="UTF-8" standalone="yes"?>
<Relationships xmlns="http://schemas.openxmlformats.org/package/2006/relationships"><Relationship Id="rId1" Type="http://schemas.microsoft.com/office/2006/relationships/activeXControlBinary" Target="activeX539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40.xml.rels><?xml version="1.0" encoding="UTF-8" standalone="yes"?>
<Relationships xmlns="http://schemas.openxmlformats.org/package/2006/relationships"><Relationship Id="rId1" Type="http://schemas.microsoft.com/office/2006/relationships/activeXControlBinary" Target="activeX540.bin"/></Relationships>
</file>

<file path=xl/activeX/_rels/activeX541.xml.rels><?xml version="1.0" encoding="UTF-8" standalone="yes"?>
<Relationships xmlns="http://schemas.openxmlformats.org/package/2006/relationships"><Relationship Id="rId1" Type="http://schemas.microsoft.com/office/2006/relationships/activeXControlBinary" Target="activeX541.bin"/></Relationships>
</file>

<file path=xl/activeX/_rels/activeX542.xml.rels><?xml version="1.0" encoding="UTF-8" standalone="yes"?>
<Relationships xmlns="http://schemas.openxmlformats.org/package/2006/relationships"><Relationship Id="rId1" Type="http://schemas.microsoft.com/office/2006/relationships/activeXControlBinary" Target="activeX542.bin"/></Relationships>
</file>

<file path=xl/activeX/_rels/activeX543.xml.rels><?xml version="1.0" encoding="UTF-8" standalone="yes"?>
<Relationships xmlns="http://schemas.openxmlformats.org/package/2006/relationships"><Relationship Id="rId1" Type="http://schemas.microsoft.com/office/2006/relationships/activeXControlBinary" Target="activeX543.bin"/></Relationships>
</file>

<file path=xl/activeX/_rels/activeX544.xml.rels><?xml version="1.0" encoding="UTF-8" standalone="yes"?>
<Relationships xmlns="http://schemas.openxmlformats.org/package/2006/relationships"><Relationship Id="rId1" Type="http://schemas.microsoft.com/office/2006/relationships/activeXControlBinary" Target="activeX544.bin"/></Relationships>
</file>

<file path=xl/activeX/_rels/activeX545.xml.rels><?xml version="1.0" encoding="UTF-8" standalone="yes"?>
<Relationships xmlns="http://schemas.openxmlformats.org/package/2006/relationships"><Relationship Id="rId1" Type="http://schemas.microsoft.com/office/2006/relationships/activeXControlBinary" Target="activeX545.bin"/></Relationships>
</file>

<file path=xl/activeX/_rels/activeX546.xml.rels><?xml version="1.0" encoding="UTF-8" standalone="yes"?>
<Relationships xmlns="http://schemas.openxmlformats.org/package/2006/relationships"><Relationship Id="rId1" Type="http://schemas.microsoft.com/office/2006/relationships/activeXControlBinary" Target="activeX546.bin"/></Relationships>
</file>

<file path=xl/activeX/_rels/activeX547.xml.rels><?xml version="1.0" encoding="UTF-8" standalone="yes"?>
<Relationships xmlns="http://schemas.openxmlformats.org/package/2006/relationships"><Relationship Id="rId1" Type="http://schemas.microsoft.com/office/2006/relationships/activeXControlBinary" Target="activeX547.bin"/></Relationships>
</file>

<file path=xl/activeX/_rels/activeX548.xml.rels><?xml version="1.0" encoding="UTF-8" standalone="yes"?>
<Relationships xmlns="http://schemas.openxmlformats.org/package/2006/relationships"><Relationship Id="rId1" Type="http://schemas.microsoft.com/office/2006/relationships/activeXControlBinary" Target="activeX548.bin"/></Relationships>
</file>

<file path=xl/activeX/_rels/activeX549.xml.rels><?xml version="1.0" encoding="UTF-8" standalone="yes"?>
<Relationships xmlns="http://schemas.openxmlformats.org/package/2006/relationships"><Relationship Id="rId1" Type="http://schemas.microsoft.com/office/2006/relationships/activeXControlBinary" Target="activeX549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50.xml.rels><?xml version="1.0" encoding="UTF-8" standalone="yes"?>
<Relationships xmlns="http://schemas.openxmlformats.org/package/2006/relationships"><Relationship Id="rId1" Type="http://schemas.microsoft.com/office/2006/relationships/activeXControlBinary" Target="activeX550.bin"/></Relationships>
</file>

<file path=xl/activeX/_rels/activeX551.xml.rels><?xml version="1.0" encoding="UTF-8" standalone="yes"?>
<Relationships xmlns="http://schemas.openxmlformats.org/package/2006/relationships"><Relationship Id="rId1" Type="http://schemas.microsoft.com/office/2006/relationships/activeXControlBinary" Target="activeX551.bin"/></Relationships>
</file>

<file path=xl/activeX/_rels/activeX552.xml.rels><?xml version="1.0" encoding="UTF-8" standalone="yes"?>
<Relationships xmlns="http://schemas.openxmlformats.org/package/2006/relationships"><Relationship Id="rId1" Type="http://schemas.microsoft.com/office/2006/relationships/activeXControlBinary" Target="activeX552.bin"/></Relationships>
</file>

<file path=xl/activeX/_rels/activeX553.xml.rels><?xml version="1.0" encoding="UTF-8" standalone="yes"?>
<Relationships xmlns="http://schemas.openxmlformats.org/package/2006/relationships"><Relationship Id="rId1" Type="http://schemas.microsoft.com/office/2006/relationships/activeXControlBinary" Target="activeX553.bin"/></Relationships>
</file>

<file path=xl/activeX/_rels/activeX554.xml.rels><?xml version="1.0" encoding="UTF-8" standalone="yes"?>
<Relationships xmlns="http://schemas.openxmlformats.org/package/2006/relationships"><Relationship Id="rId1" Type="http://schemas.microsoft.com/office/2006/relationships/activeXControlBinary" Target="activeX554.bin"/></Relationships>
</file>

<file path=xl/activeX/_rels/activeX555.xml.rels><?xml version="1.0" encoding="UTF-8" standalone="yes"?>
<Relationships xmlns="http://schemas.openxmlformats.org/package/2006/relationships"><Relationship Id="rId1" Type="http://schemas.microsoft.com/office/2006/relationships/activeXControlBinary" Target="activeX555.bin"/></Relationships>
</file>

<file path=xl/activeX/_rels/activeX556.xml.rels><?xml version="1.0" encoding="UTF-8" standalone="yes"?>
<Relationships xmlns="http://schemas.openxmlformats.org/package/2006/relationships"><Relationship Id="rId1" Type="http://schemas.microsoft.com/office/2006/relationships/activeXControlBinary" Target="activeX556.bin"/></Relationships>
</file>

<file path=xl/activeX/_rels/activeX557.xml.rels><?xml version="1.0" encoding="UTF-8" standalone="yes"?>
<Relationships xmlns="http://schemas.openxmlformats.org/package/2006/relationships"><Relationship Id="rId1" Type="http://schemas.microsoft.com/office/2006/relationships/activeXControlBinary" Target="activeX557.bin"/></Relationships>
</file>

<file path=xl/activeX/_rels/activeX558.xml.rels><?xml version="1.0" encoding="UTF-8" standalone="yes"?>
<Relationships xmlns="http://schemas.openxmlformats.org/package/2006/relationships"><Relationship Id="rId1" Type="http://schemas.microsoft.com/office/2006/relationships/activeXControlBinary" Target="activeX558.bin"/></Relationships>
</file>

<file path=xl/activeX/_rels/activeX559.xml.rels><?xml version="1.0" encoding="UTF-8" standalone="yes"?>
<Relationships xmlns="http://schemas.openxmlformats.org/package/2006/relationships"><Relationship Id="rId1" Type="http://schemas.microsoft.com/office/2006/relationships/activeXControlBinary" Target="activeX559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60.xml.rels><?xml version="1.0" encoding="UTF-8" standalone="yes"?>
<Relationships xmlns="http://schemas.openxmlformats.org/package/2006/relationships"><Relationship Id="rId1" Type="http://schemas.microsoft.com/office/2006/relationships/activeXControlBinary" Target="activeX560.bin"/></Relationships>
</file>

<file path=xl/activeX/_rels/activeX561.xml.rels><?xml version="1.0" encoding="UTF-8" standalone="yes"?>
<Relationships xmlns="http://schemas.openxmlformats.org/package/2006/relationships"><Relationship Id="rId1" Type="http://schemas.microsoft.com/office/2006/relationships/activeXControlBinary" Target="activeX561.bin"/></Relationships>
</file>

<file path=xl/activeX/_rels/activeX562.xml.rels><?xml version="1.0" encoding="UTF-8" standalone="yes"?>
<Relationships xmlns="http://schemas.openxmlformats.org/package/2006/relationships"><Relationship Id="rId1" Type="http://schemas.microsoft.com/office/2006/relationships/activeXControlBinary" Target="activeX562.bin"/></Relationships>
</file>

<file path=xl/activeX/_rels/activeX563.xml.rels><?xml version="1.0" encoding="UTF-8" standalone="yes"?>
<Relationships xmlns="http://schemas.openxmlformats.org/package/2006/relationships"><Relationship Id="rId1" Type="http://schemas.microsoft.com/office/2006/relationships/activeXControlBinary" Target="activeX563.bin"/></Relationships>
</file>

<file path=xl/activeX/_rels/activeX564.xml.rels><?xml version="1.0" encoding="UTF-8" standalone="yes"?>
<Relationships xmlns="http://schemas.openxmlformats.org/package/2006/relationships"><Relationship Id="rId1" Type="http://schemas.microsoft.com/office/2006/relationships/activeXControlBinary" Target="activeX564.bin"/></Relationships>
</file>

<file path=xl/activeX/_rels/activeX565.xml.rels><?xml version="1.0" encoding="UTF-8" standalone="yes"?>
<Relationships xmlns="http://schemas.openxmlformats.org/package/2006/relationships"><Relationship Id="rId1" Type="http://schemas.microsoft.com/office/2006/relationships/activeXControlBinary" Target="activeX565.bin"/></Relationships>
</file>

<file path=xl/activeX/_rels/activeX566.xml.rels><?xml version="1.0" encoding="UTF-8" standalone="yes"?>
<Relationships xmlns="http://schemas.openxmlformats.org/package/2006/relationships"><Relationship Id="rId1" Type="http://schemas.microsoft.com/office/2006/relationships/activeXControlBinary" Target="activeX566.bin"/></Relationships>
</file>

<file path=xl/activeX/_rels/activeX567.xml.rels><?xml version="1.0" encoding="UTF-8" standalone="yes"?>
<Relationships xmlns="http://schemas.openxmlformats.org/package/2006/relationships"><Relationship Id="rId1" Type="http://schemas.microsoft.com/office/2006/relationships/activeXControlBinary" Target="activeX567.bin"/></Relationships>
</file>

<file path=xl/activeX/_rels/activeX568.xml.rels><?xml version="1.0" encoding="UTF-8" standalone="yes"?>
<Relationships xmlns="http://schemas.openxmlformats.org/package/2006/relationships"><Relationship Id="rId1" Type="http://schemas.microsoft.com/office/2006/relationships/activeXControlBinary" Target="activeX568.bin"/></Relationships>
</file>

<file path=xl/activeX/_rels/activeX569.xml.rels><?xml version="1.0" encoding="UTF-8" standalone="yes"?>
<Relationships xmlns="http://schemas.openxmlformats.org/package/2006/relationships"><Relationship Id="rId1" Type="http://schemas.microsoft.com/office/2006/relationships/activeXControlBinary" Target="activeX569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70.xml.rels><?xml version="1.0" encoding="UTF-8" standalone="yes"?>
<Relationships xmlns="http://schemas.openxmlformats.org/package/2006/relationships"><Relationship Id="rId1" Type="http://schemas.microsoft.com/office/2006/relationships/activeXControlBinary" Target="activeX570.bin"/></Relationships>
</file>

<file path=xl/activeX/_rels/activeX571.xml.rels><?xml version="1.0" encoding="UTF-8" standalone="yes"?>
<Relationships xmlns="http://schemas.openxmlformats.org/package/2006/relationships"><Relationship Id="rId1" Type="http://schemas.microsoft.com/office/2006/relationships/activeXControlBinary" Target="activeX571.bin"/></Relationships>
</file>

<file path=xl/activeX/_rels/activeX572.xml.rels><?xml version="1.0" encoding="UTF-8" standalone="yes"?>
<Relationships xmlns="http://schemas.openxmlformats.org/package/2006/relationships"><Relationship Id="rId1" Type="http://schemas.microsoft.com/office/2006/relationships/activeXControlBinary" Target="activeX572.bin"/></Relationships>
</file>

<file path=xl/activeX/_rels/activeX573.xml.rels><?xml version="1.0" encoding="UTF-8" standalone="yes"?>
<Relationships xmlns="http://schemas.openxmlformats.org/package/2006/relationships"><Relationship Id="rId1" Type="http://schemas.microsoft.com/office/2006/relationships/activeXControlBinary" Target="activeX573.bin"/></Relationships>
</file>

<file path=xl/activeX/_rels/activeX574.xml.rels><?xml version="1.0" encoding="UTF-8" standalone="yes"?>
<Relationships xmlns="http://schemas.openxmlformats.org/package/2006/relationships"><Relationship Id="rId1" Type="http://schemas.microsoft.com/office/2006/relationships/activeXControlBinary" Target="activeX574.bin"/></Relationships>
</file>

<file path=xl/activeX/_rels/activeX575.xml.rels><?xml version="1.0" encoding="UTF-8" standalone="yes"?>
<Relationships xmlns="http://schemas.openxmlformats.org/package/2006/relationships"><Relationship Id="rId1" Type="http://schemas.microsoft.com/office/2006/relationships/activeXControlBinary" Target="activeX575.bin"/></Relationships>
</file>

<file path=xl/activeX/_rels/activeX576.xml.rels><?xml version="1.0" encoding="UTF-8" standalone="yes"?>
<Relationships xmlns="http://schemas.openxmlformats.org/package/2006/relationships"><Relationship Id="rId1" Type="http://schemas.microsoft.com/office/2006/relationships/activeXControlBinary" Target="activeX576.bin"/></Relationships>
</file>

<file path=xl/activeX/_rels/activeX577.xml.rels><?xml version="1.0" encoding="UTF-8" standalone="yes"?>
<Relationships xmlns="http://schemas.openxmlformats.org/package/2006/relationships"><Relationship Id="rId1" Type="http://schemas.microsoft.com/office/2006/relationships/activeXControlBinary" Target="activeX577.bin"/></Relationships>
</file>

<file path=xl/activeX/_rels/activeX578.xml.rels><?xml version="1.0" encoding="UTF-8" standalone="yes"?>
<Relationships xmlns="http://schemas.openxmlformats.org/package/2006/relationships"><Relationship Id="rId1" Type="http://schemas.microsoft.com/office/2006/relationships/activeXControlBinary" Target="activeX578.bin"/></Relationships>
</file>

<file path=xl/activeX/_rels/activeX579.xml.rels><?xml version="1.0" encoding="UTF-8" standalone="yes"?>
<Relationships xmlns="http://schemas.openxmlformats.org/package/2006/relationships"><Relationship Id="rId1" Type="http://schemas.microsoft.com/office/2006/relationships/activeXControlBinary" Target="activeX579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80.xml.rels><?xml version="1.0" encoding="UTF-8" standalone="yes"?>
<Relationships xmlns="http://schemas.openxmlformats.org/package/2006/relationships"><Relationship Id="rId1" Type="http://schemas.microsoft.com/office/2006/relationships/activeXControlBinary" Target="activeX580.bin"/></Relationships>
</file>

<file path=xl/activeX/_rels/activeX581.xml.rels><?xml version="1.0" encoding="UTF-8" standalone="yes"?>
<Relationships xmlns="http://schemas.openxmlformats.org/package/2006/relationships"><Relationship Id="rId1" Type="http://schemas.microsoft.com/office/2006/relationships/activeXControlBinary" Target="activeX581.bin"/></Relationships>
</file>

<file path=xl/activeX/_rels/activeX582.xml.rels><?xml version="1.0" encoding="UTF-8" standalone="yes"?>
<Relationships xmlns="http://schemas.openxmlformats.org/package/2006/relationships"><Relationship Id="rId1" Type="http://schemas.microsoft.com/office/2006/relationships/activeXControlBinary" Target="activeX582.bin"/></Relationships>
</file>

<file path=xl/activeX/_rels/activeX583.xml.rels><?xml version="1.0" encoding="UTF-8" standalone="yes"?>
<Relationships xmlns="http://schemas.openxmlformats.org/package/2006/relationships"><Relationship Id="rId1" Type="http://schemas.microsoft.com/office/2006/relationships/activeXControlBinary" Target="activeX583.bin"/></Relationships>
</file>

<file path=xl/activeX/_rels/activeX584.xml.rels><?xml version="1.0" encoding="UTF-8" standalone="yes"?>
<Relationships xmlns="http://schemas.openxmlformats.org/package/2006/relationships"><Relationship Id="rId1" Type="http://schemas.microsoft.com/office/2006/relationships/activeXControlBinary" Target="activeX584.bin"/></Relationships>
</file>

<file path=xl/activeX/_rels/activeX585.xml.rels><?xml version="1.0" encoding="UTF-8" standalone="yes"?>
<Relationships xmlns="http://schemas.openxmlformats.org/package/2006/relationships"><Relationship Id="rId1" Type="http://schemas.microsoft.com/office/2006/relationships/activeXControlBinary" Target="activeX585.bin"/></Relationships>
</file>

<file path=xl/activeX/_rels/activeX586.xml.rels><?xml version="1.0" encoding="UTF-8" standalone="yes"?>
<Relationships xmlns="http://schemas.openxmlformats.org/package/2006/relationships"><Relationship Id="rId1" Type="http://schemas.microsoft.com/office/2006/relationships/activeXControlBinary" Target="activeX586.bin"/></Relationships>
</file>

<file path=xl/activeX/_rels/activeX587.xml.rels><?xml version="1.0" encoding="UTF-8" standalone="yes"?>
<Relationships xmlns="http://schemas.openxmlformats.org/package/2006/relationships"><Relationship Id="rId1" Type="http://schemas.microsoft.com/office/2006/relationships/activeXControlBinary" Target="activeX587.bin"/></Relationships>
</file>

<file path=xl/activeX/_rels/activeX588.xml.rels><?xml version="1.0" encoding="UTF-8" standalone="yes"?>
<Relationships xmlns="http://schemas.openxmlformats.org/package/2006/relationships"><Relationship Id="rId1" Type="http://schemas.microsoft.com/office/2006/relationships/activeXControlBinary" Target="activeX588.bin"/></Relationships>
</file>

<file path=xl/activeX/_rels/activeX589.xml.rels><?xml version="1.0" encoding="UTF-8" standalone="yes"?>
<Relationships xmlns="http://schemas.openxmlformats.org/package/2006/relationships"><Relationship Id="rId1" Type="http://schemas.microsoft.com/office/2006/relationships/activeXControlBinary" Target="activeX589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590.xml.rels><?xml version="1.0" encoding="UTF-8" standalone="yes"?>
<Relationships xmlns="http://schemas.openxmlformats.org/package/2006/relationships"><Relationship Id="rId1" Type="http://schemas.microsoft.com/office/2006/relationships/activeXControlBinary" Target="activeX590.bin"/></Relationships>
</file>

<file path=xl/activeX/_rels/activeX591.xml.rels><?xml version="1.0" encoding="UTF-8" standalone="yes"?>
<Relationships xmlns="http://schemas.openxmlformats.org/package/2006/relationships"><Relationship Id="rId1" Type="http://schemas.microsoft.com/office/2006/relationships/activeXControlBinary" Target="activeX591.bin"/></Relationships>
</file>

<file path=xl/activeX/_rels/activeX592.xml.rels><?xml version="1.0" encoding="UTF-8" standalone="yes"?>
<Relationships xmlns="http://schemas.openxmlformats.org/package/2006/relationships"><Relationship Id="rId1" Type="http://schemas.microsoft.com/office/2006/relationships/activeXControlBinary" Target="activeX592.bin"/></Relationships>
</file>

<file path=xl/activeX/_rels/activeX593.xml.rels><?xml version="1.0" encoding="UTF-8" standalone="yes"?>
<Relationships xmlns="http://schemas.openxmlformats.org/package/2006/relationships"><Relationship Id="rId1" Type="http://schemas.microsoft.com/office/2006/relationships/activeXControlBinary" Target="activeX593.bin"/></Relationships>
</file>

<file path=xl/activeX/_rels/activeX594.xml.rels><?xml version="1.0" encoding="UTF-8" standalone="yes"?>
<Relationships xmlns="http://schemas.openxmlformats.org/package/2006/relationships"><Relationship Id="rId1" Type="http://schemas.microsoft.com/office/2006/relationships/activeXControlBinary" Target="activeX594.bin"/></Relationships>
</file>

<file path=xl/activeX/_rels/activeX595.xml.rels><?xml version="1.0" encoding="UTF-8" standalone="yes"?>
<Relationships xmlns="http://schemas.openxmlformats.org/package/2006/relationships"><Relationship Id="rId1" Type="http://schemas.microsoft.com/office/2006/relationships/activeXControlBinary" Target="activeX595.bin"/></Relationships>
</file>

<file path=xl/activeX/_rels/activeX596.xml.rels><?xml version="1.0" encoding="UTF-8" standalone="yes"?>
<Relationships xmlns="http://schemas.openxmlformats.org/package/2006/relationships"><Relationship Id="rId1" Type="http://schemas.microsoft.com/office/2006/relationships/activeXControlBinary" Target="activeX596.bin"/></Relationships>
</file>

<file path=xl/activeX/_rels/activeX597.xml.rels><?xml version="1.0" encoding="UTF-8" standalone="yes"?>
<Relationships xmlns="http://schemas.openxmlformats.org/package/2006/relationships"><Relationship Id="rId1" Type="http://schemas.microsoft.com/office/2006/relationships/activeXControlBinary" Target="activeX597.bin"/></Relationships>
</file>

<file path=xl/activeX/_rels/activeX598.xml.rels><?xml version="1.0" encoding="UTF-8" standalone="yes"?>
<Relationships xmlns="http://schemas.openxmlformats.org/package/2006/relationships"><Relationship Id="rId1" Type="http://schemas.microsoft.com/office/2006/relationships/activeXControlBinary" Target="activeX598.bin"/></Relationships>
</file>

<file path=xl/activeX/_rels/activeX599.xml.rels><?xml version="1.0" encoding="UTF-8" standalone="yes"?>
<Relationships xmlns="http://schemas.openxmlformats.org/package/2006/relationships"><Relationship Id="rId1" Type="http://schemas.microsoft.com/office/2006/relationships/activeXControlBinary" Target="activeX59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00.xml.rels><?xml version="1.0" encoding="UTF-8" standalone="yes"?>
<Relationships xmlns="http://schemas.openxmlformats.org/package/2006/relationships"><Relationship Id="rId1" Type="http://schemas.microsoft.com/office/2006/relationships/activeXControlBinary" Target="activeX600.bin"/></Relationships>
</file>

<file path=xl/activeX/_rels/activeX601.xml.rels><?xml version="1.0" encoding="UTF-8" standalone="yes"?>
<Relationships xmlns="http://schemas.openxmlformats.org/package/2006/relationships"><Relationship Id="rId1" Type="http://schemas.microsoft.com/office/2006/relationships/activeXControlBinary" Target="activeX601.bin"/></Relationships>
</file>

<file path=xl/activeX/_rels/activeX602.xml.rels><?xml version="1.0" encoding="UTF-8" standalone="yes"?>
<Relationships xmlns="http://schemas.openxmlformats.org/package/2006/relationships"><Relationship Id="rId1" Type="http://schemas.microsoft.com/office/2006/relationships/activeXControlBinary" Target="activeX602.bin"/></Relationships>
</file>

<file path=xl/activeX/_rels/activeX603.xml.rels><?xml version="1.0" encoding="UTF-8" standalone="yes"?>
<Relationships xmlns="http://schemas.openxmlformats.org/package/2006/relationships"><Relationship Id="rId1" Type="http://schemas.microsoft.com/office/2006/relationships/activeXControlBinary" Target="activeX603.bin"/></Relationships>
</file>

<file path=xl/activeX/_rels/activeX604.xml.rels><?xml version="1.0" encoding="UTF-8" standalone="yes"?>
<Relationships xmlns="http://schemas.openxmlformats.org/package/2006/relationships"><Relationship Id="rId1" Type="http://schemas.microsoft.com/office/2006/relationships/activeXControlBinary" Target="activeX604.bin"/></Relationships>
</file>

<file path=xl/activeX/_rels/activeX605.xml.rels><?xml version="1.0" encoding="UTF-8" standalone="yes"?>
<Relationships xmlns="http://schemas.openxmlformats.org/package/2006/relationships"><Relationship Id="rId1" Type="http://schemas.microsoft.com/office/2006/relationships/activeXControlBinary" Target="activeX605.bin"/></Relationships>
</file>

<file path=xl/activeX/_rels/activeX606.xml.rels><?xml version="1.0" encoding="UTF-8" standalone="yes"?>
<Relationships xmlns="http://schemas.openxmlformats.org/package/2006/relationships"><Relationship Id="rId1" Type="http://schemas.microsoft.com/office/2006/relationships/activeXControlBinary" Target="activeX606.bin"/></Relationships>
</file>

<file path=xl/activeX/_rels/activeX607.xml.rels><?xml version="1.0" encoding="UTF-8" standalone="yes"?>
<Relationships xmlns="http://schemas.openxmlformats.org/package/2006/relationships"><Relationship Id="rId1" Type="http://schemas.microsoft.com/office/2006/relationships/activeXControlBinary" Target="activeX607.bin"/></Relationships>
</file>

<file path=xl/activeX/_rels/activeX608.xml.rels><?xml version="1.0" encoding="UTF-8" standalone="yes"?>
<Relationships xmlns="http://schemas.openxmlformats.org/package/2006/relationships"><Relationship Id="rId1" Type="http://schemas.microsoft.com/office/2006/relationships/activeXControlBinary" Target="activeX608.bin"/></Relationships>
</file>

<file path=xl/activeX/_rels/activeX609.xml.rels><?xml version="1.0" encoding="UTF-8" standalone="yes"?>
<Relationships xmlns="http://schemas.openxmlformats.org/package/2006/relationships"><Relationship Id="rId1" Type="http://schemas.microsoft.com/office/2006/relationships/activeXControlBinary" Target="activeX609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10.xml.rels><?xml version="1.0" encoding="UTF-8" standalone="yes"?>
<Relationships xmlns="http://schemas.openxmlformats.org/package/2006/relationships"><Relationship Id="rId1" Type="http://schemas.microsoft.com/office/2006/relationships/activeXControlBinary" Target="activeX610.bin"/></Relationships>
</file>

<file path=xl/activeX/_rels/activeX611.xml.rels><?xml version="1.0" encoding="UTF-8" standalone="yes"?>
<Relationships xmlns="http://schemas.openxmlformats.org/package/2006/relationships"><Relationship Id="rId1" Type="http://schemas.microsoft.com/office/2006/relationships/activeXControlBinary" Target="activeX611.bin"/></Relationships>
</file>

<file path=xl/activeX/_rels/activeX612.xml.rels><?xml version="1.0" encoding="UTF-8" standalone="yes"?>
<Relationships xmlns="http://schemas.openxmlformats.org/package/2006/relationships"><Relationship Id="rId1" Type="http://schemas.microsoft.com/office/2006/relationships/activeXControlBinary" Target="activeX612.bin"/></Relationships>
</file>

<file path=xl/activeX/_rels/activeX613.xml.rels><?xml version="1.0" encoding="UTF-8" standalone="yes"?>
<Relationships xmlns="http://schemas.openxmlformats.org/package/2006/relationships"><Relationship Id="rId1" Type="http://schemas.microsoft.com/office/2006/relationships/activeXControlBinary" Target="activeX613.bin"/></Relationships>
</file>

<file path=xl/activeX/_rels/activeX614.xml.rels><?xml version="1.0" encoding="UTF-8" standalone="yes"?>
<Relationships xmlns="http://schemas.openxmlformats.org/package/2006/relationships"><Relationship Id="rId1" Type="http://schemas.microsoft.com/office/2006/relationships/activeXControlBinary" Target="activeX614.bin"/></Relationships>
</file>

<file path=xl/activeX/_rels/activeX615.xml.rels><?xml version="1.0" encoding="UTF-8" standalone="yes"?>
<Relationships xmlns="http://schemas.openxmlformats.org/package/2006/relationships"><Relationship Id="rId1" Type="http://schemas.microsoft.com/office/2006/relationships/activeXControlBinary" Target="activeX615.bin"/></Relationships>
</file>

<file path=xl/activeX/_rels/activeX616.xml.rels><?xml version="1.0" encoding="UTF-8" standalone="yes"?>
<Relationships xmlns="http://schemas.openxmlformats.org/package/2006/relationships"><Relationship Id="rId1" Type="http://schemas.microsoft.com/office/2006/relationships/activeXControlBinary" Target="activeX616.bin"/></Relationships>
</file>

<file path=xl/activeX/_rels/activeX617.xml.rels><?xml version="1.0" encoding="UTF-8" standalone="yes"?>
<Relationships xmlns="http://schemas.openxmlformats.org/package/2006/relationships"><Relationship Id="rId1" Type="http://schemas.microsoft.com/office/2006/relationships/activeXControlBinary" Target="activeX617.bin"/></Relationships>
</file>

<file path=xl/activeX/_rels/activeX618.xml.rels><?xml version="1.0" encoding="UTF-8" standalone="yes"?>
<Relationships xmlns="http://schemas.openxmlformats.org/package/2006/relationships"><Relationship Id="rId1" Type="http://schemas.microsoft.com/office/2006/relationships/activeXControlBinary" Target="activeX618.bin"/></Relationships>
</file>

<file path=xl/activeX/_rels/activeX619.xml.rels><?xml version="1.0" encoding="UTF-8" standalone="yes"?>
<Relationships xmlns="http://schemas.openxmlformats.org/package/2006/relationships"><Relationship Id="rId1" Type="http://schemas.microsoft.com/office/2006/relationships/activeXControlBinary" Target="activeX619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20.xml.rels><?xml version="1.0" encoding="UTF-8" standalone="yes"?>
<Relationships xmlns="http://schemas.openxmlformats.org/package/2006/relationships"><Relationship Id="rId1" Type="http://schemas.microsoft.com/office/2006/relationships/activeXControlBinary" Target="activeX620.bin"/></Relationships>
</file>

<file path=xl/activeX/_rels/activeX621.xml.rels><?xml version="1.0" encoding="UTF-8" standalone="yes"?>
<Relationships xmlns="http://schemas.openxmlformats.org/package/2006/relationships"><Relationship Id="rId1" Type="http://schemas.microsoft.com/office/2006/relationships/activeXControlBinary" Target="activeX621.bin"/></Relationships>
</file>

<file path=xl/activeX/_rels/activeX622.xml.rels><?xml version="1.0" encoding="UTF-8" standalone="yes"?>
<Relationships xmlns="http://schemas.openxmlformats.org/package/2006/relationships"><Relationship Id="rId1" Type="http://schemas.microsoft.com/office/2006/relationships/activeXControlBinary" Target="activeX622.bin"/></Relationships>
</file>

<file path=xl/activeX/_rels/activeX623.xml.rels><?xml version="1.0" encoding="UTF-8" standalone="yes"?>
<Relationships xmlns="http://schemas.openxmlformats.org/package/2006/relationships"><Relationship Id="rId1" Type="http://schemas.microsoft.com/office/2006/relationships/activeXControlBinary" Target="activeX623.bin"/></Relationships>
</file>

<file path=xl/activeX/_rels/activeX624.xml.rels><?xml version="1.0" encoding="UTF-8" standalone="yes"?>
<Relationships xmlns="http://schemas.openxmlformats.org/package/2006/relationships"><Relationship Id="rId1" Type="http://schemas.microsoft.com/office/2006/relationships/activeXControlBinary" Target="activeX624.bin"/></Relationships>
</file>

<file path=xl/activeX/_rels/activeX625.xml.rels><?xml version="1.0" encoding="UTF-8" standalone="yes"?>
<Relationships xmlns="http://schemas.openxmlformats.org/package/2006/relationships"><Relationship Id="rId1" Type="http://schemas.microsoft.com/office/2006/relationships/activeXControlBinary" Target="activeX625.bin"/></Relationships>
</file>

<file path=xl/activeX/_rels/activeX626.xml.rels><?xml version="1.0" encoding="UTF-8" standalone="yes"?>
<Relationships xmlns="http://schemas.openxmlformats.org/package/2006/relationships"><Relationship Id="rId1" Type="http://schemas.microsoft.com/office/2006/relationships/activeXControlBinary" Target="activeX626.bin"/></Relationships>
</file>

<file path=xl/activeX/_rels/activeX627.xml.rels><?xml version="1.0" encoding="UTF-8" standalone="yes"?>
<Relationships xmlns="http://schemas.openxmlformats.org/package/2006/relationships"><Relationship Id="rId1" Type="http://schemas.microsoft.com/office/2006/relationships/activeXControlBinary" Target="activeX627.bin"/></Relationships>
</file>

<file path=xl/activeX/_rels/activeX628.xml.rels><?xml version="1.0" encoding="UTF-8" standalone="yes"?>
<Relationships xmlns="http://schemas.openxmlformats.org/package/2006/relationships"><Relationship Id="rId1" Type="http://schemas.microsoft.com/office/2006/relationships/activeXControlBinary" Target="activeX628.bin"/></Relationships>
</file>

<file path=xl/activeX/_rels/activeX629.xml.rels><?xml version="1.0" encoding="UTF-8" standalone="yes"?>
<Relationships xmlns="http://schemas.openxmlformats.org/package/2006/relationships"><Relationship Id="rId1" Type="http://schemas.microsoft.com/office/2006/relationships/activeXControlBinary" Target="activeX629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30.xml.rels><?xml version="1.0" encoding="UTF-8" standalone="yes"?>
<Relationships xmlns="http://schemas.openxmlformats.org/package/2006/relationships"><Relationship Id="rId1" Type="http://schemas.microsoft.com/office/2006/relationships/activeXControlBinary" Target="activeX630.bin"/></Relationships>
</file>

<file path=xl/activeX/_rels/activeX631.xml.rels><?xml version="1.0" encoding="UTF-8" standalone="yes"?>
<Relationships xmlns="http://schemas.openxmlformats.org/package/2006/relationships"><Relationship Id="rId1" Type="http://schemas.microsoft.com/office/2006/relationships/activeXControlBinary" Target="activeX631.bin"/></Relationships>
</file>

<file path=xl/activeX/_rels/activeX632.xml.rels><?xml version="1.0" encoding="UTF-8" standalone="yes"?>
<Relationships xmlns="http://schemas.openxmlformats.org/package/2006/relationships"><Relationship Id="rId1" Type="http://schemas.microsoft.com/office/2006/relationships/activeXControlBinary" Target="activeX632.bin"/></Relationships>
</file>

<file path=xl/activeX/_rels/activeX633.xml.rels><?xml version="1.0" encoding="UTF-8" standalone="yes"?>
<Relationships xmlns="http://schemas.openxmlformats.org/package/2006/relationships"><Relationship Id="rId1" Type="http://schemas.microsoft.com/office/2006/relationships/activeXControlBinary" Target="activeX633.bin"/></Relationships>
</file>

<file path=xl/activeX/_rels/activeX634.xml.rels><?xml version="1.0" encoding="UTF-8" standalone="yes"?>
<Relationships xmlns="http://schemas.openxmlformats.org/package/2006/relationships"><Relationship Id="rId1" Type="http://schemas.microsoft.com/office/2006/relationships/activeXControlBinary" Target="activeX634.bin"/></Relationships>
</file>

<file path=xl/activeX/_rels/activeX635.xml.rels><?xml version="1.0" encoding="UTF-8" standalone="yes"?>
<Relationships xmlns="http://schemas.openxmlformats.org/package/2006/relationships"><Relationship Id="rId1" Type="http://schemas.microsoft.com/office/2006/relationships/activeXControlBinary" Target="activeX635.bin"/></Relationships>
</file>

<file path=xl/activeX/_rels/activeX636.xml.rels><?xml version="1.0" encoding="UTF-8" standalone="yes"?>
<Relationships xmlns="http://schemas.openxmlformats.org/package/2006/relationships"><Relationship Id="rId1" Type="http://schemas.microsoft.com/office/2006/relationships/activeXControlBinary" Target="activeX636.bin"/></Relationships>
</file>

<file path=xl/activeX/_rels/activeX637.xml.rels><?xml version="1.0" encoding="UTF-8" standalone="yes"?>
<Relationships xmlns="http://schemas.openxmlformats.org/package/2006/relationships"><Relationship Id="rId1" Type="http://schemas.microsoft.com/office/2006/relationships/activeXControlBinary" Target="activeX637.bin"/></Relationships>
</file>

<file path=xl/activeX/_rels/activeX638.xml.rels><?xml version="1.0" encoding="UTF-8" standalone="yes"?>
<Relationships xmlns="http://schemas.openxmlformats.org/package/2006/relationships"><Relationship Id="rId1" Type="http://schemas.microsoft.com/office/2006/relationships/activeXControlBinary" Target="activeX638.bin"/></Relationships>
</file>

<file path=xl/activeX/_rels/activeX639.xml.rels><?xml version="1.0" encoding="UTF-8" standalone="yes"?>
<Relationships xmlns="http://schemas.openxmlformats.org/package/2006/relationships"><Relationship Id="rId1" Type="http://schemas.microsoft.com/office/2006/relationships/activeXControlBinary" Target="activeX639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40.xml.rels><?xml version="1.0" encoding="UTF-8" standalone="yes"?>
<Relationships xmlns="http://schemas.openxmlformats.org/package/2006/relationships"><Relationship Id="rId1" Type="http://schemas.microsoft.com/office/2006/relationships/activeXControlBinary" Target="activeX640.bin"/></Relationships>
</file>

<file path=xl/activeX/_rels/activeX641.xml.rels><?xml version="1.0" encoding="UTF-8" standalone="yes"?>
<Relationships xmlns="http://schemas.openxmlformats.org/package/2006/relationships"><Relationship Id="rId1" Type="http://schemas.microsoft.com/office/2006/relationships/activeXControlBinary" Target="activeX641.bin"/></Relationships>
</file>

<file path=xl/activeX/_rels/activeX642.xml.rels><?xml version="1.0" encoding="UTF-8" standalone="yes"?>
<Relationships xmlns="http://schemas.openxmlformats.org/package/2006/relationships"><Relationship Id="rId1" Type="http://schemas.microsoft.com/office/2006/relationships/activeXControlBinary" Target="activeX642.bin"/></Relationships>
</file>

<file path=xl/activeX/_rels/activeX643.xml.rels><?xml version="1.0" encoding="UTF-8" standalone="yes"?>
<Relationships xmlns="http://schemas.openxmlformats.org/package/2006/relationships"><Relationship Id="rId1" Type="http://schemas.microsoft.com/office/2006/relationships/activeXControlBinary" Target="activeX643.bin"/></Relationships>
</file>

<file path=xl/activeX/_rels/activeX644.xml.rels><?xml version="1.0" encoding="UTF-8" standalone="yes"?>
<Relationships xmlns="http://schemas.openxmlformats.org/package/2006/relationships"><Relationship Id="rId1" Type="http://schemas.microsoft.com/office/2006/relationships/activeXControlBinary" Target="activeX644.bin"/></Relationships>
</file>

<file path=xl/activeX/_rels/activeX645.xml.rels><?xml version="1.0" encoding="UTF-8" standalone="yes"?>
<Relationships xmlns="http://schemas.openxmlformats.org/package/2006/relationships"><Relationship Id="rId1" Type="http://schemas.microsoft.com/office/2006/relationships/activeXControlBinary" Target="activeX645.bin"/></Relationships>
</file>

<file path=xl/activeX/_rels/activeX646.xml.rels><?xml version="1.0" encoding="UTF-8" standalone="yes"?>
<Relationships xmlns="http://schemas.openxmlformats.org/package/2006/relationships"><Relationship Id="rId1" Type="http://schemas.microsoft.com/office/2006/relationships/activeXControlBinary" Target="activeX646.bin"/></Relationships>
</file>

<file path=xl/activeX/_rels/activeX647.xml.rels><?xml version="1.0" encoding="UTF-8" standalone="yes"?>
<Relationships xmlns="http://schemas.openxmlformats.org/package/2006/relationships"><Relationship Id="rId1" Type="http://schemas.microsoft.com/office/2006/relationships/activeXControlBinary" Target="activeX647.bin"/></Relationships>
</file>

<file path=xl/activeX/_rels/activeX648.xml.rels><?xml version="1.0" encoding="UTF-8" standalone="yes"?>
<Relationships xmlns="http://schemas.openxmlformats.org/package/2006/relationships"><Relationship Id="rId1" Type="http://schemas.microsoft.com/office/2006/relationships/activeXControlBinary" Target="activeX648.bin"/></Relationships>
</file>

<file path=xl/activeX/_rels/activeX649.xml.rels><?xml version="1.0" encoding="UTF-8" standalone="yes"?>
<Relationships xmlns="http://schemas.openxmlformats.org/package/2006/relationships"><Relationship Id="rId1" Type="http://schemas.microsoft.com/office/2006/relationships/activeXControlBinary" Target="activeX649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50.xml.rels><?xml version="1.0" encoding="UTF-8" standalone="yes"?>
<Relationships xmlns="http://schemas.openxmlformats.org/package/2006/relationships"><Relationship Id="rId1" Type="http://schemas.microsoft.com/office/2006/relationships/activeXControlBinary" Target="activeX650.bin"/></Relationships>
</file>

<file path=xl/activeX/_rels/activeX651.xml.rels><?xml version="1.0" encoding="UTF-8" standalone="yes"?>
<Relationships xmlns="http://schemas.openxmlformats.org/package/2006/relationships"><Relationship Id="rId1" Type="http://schemas.microsoft.com/office/2006/relationships/activeXControlBinary" Target="activeX651.bin"/></Relationships>
</file>

<file path=xl/activeX/_rels/activeX652.xml.rels><?xml version="1.0" encoding="UTF-8" standalone="yes"?>
<Relationships xmlns="http://schemas.openxmlformats.org/package/2006/relationships"><Relationship Id="rId1" Type="http://schemas.microsoft.com/office/2006/relationships/activeXControlBinary" Target="activeX652.bin"/></Relationships>
</file>

<file path=xl/activeX/_rels/activeX653.xml.rels><?xml version="1.0" encoding="UTF-8" standalone="yes"?>
<Relationships xmlns="http://schemas.openxmlformats.org/package/2006/relationships"><Relationship Id="rId1" Type="http://schemas.microsoft.com/office/2006/relationships/activeXControlBinary" Target="activeX653.bin"/></Relationships>
</file>

<file path=xl/activeX/_rels/activeX654.xml.rels><?xml version="1.0" encoding="UTF-8" standalone="yes"?>
<Relationships xmlns="http://schemas.openxmlformats.org/package/2006/relationships"><Relationship Id="rId1" Type="http://schemas.microsoft.com/office/2006/relationships/activeXControlBinary" Target="activeX654.bin"/></Relationships>
</file>

<file path=xl/activeX/_rels/activeX655.xml.rels><?xml version="1.0" encoding="UTF-8" standalone="yes"?>
<Relationships xmlns="http://schemas.openxmlformats.org/package/2006/relationships"><Relationship Id="rId1" Type="http://schemas.microsoft.com/office/2006/relationships/activeXControlBinary" Target="activeX655.bin"/></Relationships>
</file>

<file path=xl/activeX/_rels/activeX656.xml.rels><?xml version="1.0" encoding="UTF-8" standalone="yes"?>
<Relationships xmlns="http://schemas.openxmlformats.org/package/2006/relationships"><Relationship Id="rId1" Type="http://schemas.microsoft.com/office/2006/relationships/activeXControlBinary" Target="activeX656.bin"/></Relationships>
</file>

<file path=xl/activeX/_rels/activeX657.xml.rels><?xml version="1.0" encoding="UTF-8" standalone="yes"?>
<Relationships xmlns="http://schemas.openxmlformats.org/package/2006/relationships"><Relationship Id="rId1" Type="http://schemas.microsoft.com/office/2006/relationships/activeXControlBinary" Target="activeX657.bin"/></Relationships>
</file>

<file path=xl/activeX/_rels/activeX658.xml.rels><?xml version="1.0" encoding="UTF-8" standalone="yes"?>
<Relationships xmlns="http://schemas.openxmlformats.org/package/2006/relationships"><Relationship Id="rId1" Type="http://schemas.microsoft.com/office/2006/relationships/activeXControlBinary" Target="activeX658.bin"/></Relationships>
</file>

<file path=xl/activeX/_rels/activeX659.xml.rels><?xml version="1.0" encoding="UTF-8" standalone="yes"?>
<Relationships xmlns="http://schemas.openxmlformats.org/package/2006/relationships"><Relationship Id="rId1" Type="http://schemas.microsoft.com/office/2006/relationships/activeXControlBinary" Target="activeX659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60.xml.rels><?xml version="1.0" encoding="UTF-8" standalone="yes"?>
<Relationships xmlns="http://schemas.openxmlformats.org/package/2006/relationships"><Relationship Id="rId1" Type="http://schemas.microsoft.com/office/2006/relationships/activeXControlBinary" Target="activeX660.bin"/></Relationships>
</file>

<file path=xl/activeX/_rels/activeX661.xml.rels><?xml version="1.0" encoding="UTF-8" standalone="yes"?>
<Relationships xmlns="http://schemas.openxmlformats.org/package/2006/relationships"><Relationship Id="rId1" Type="http://schemas.microsoft.com/office/2006/relationships/activeXControlBinary" Target="activeX661.bin"/></Relationships>
</file>

<file path=xl/activeX/_rels/activeX662.xml.rels><?xml version="1.0" encoding="UTF-8" standalone="yes"?>
<Relationships xmlns="http://schemas.openxmlformats.org/package/2006/relationships"><Relationship Id="rId1" Type="http://schemas.microsoft.com/office/2006/relationships/activeXControlBinary" Target="activeX662.bin"/></Relationships>
</file>

<file path=xl/activeX/_rels/activeX663.xml.rels><?xml version="1.0" encoding="UTF-8" standalone="yes"?>
<Relationships xmlns="http://schemas.openxmlformats.org/package/2006/relationships"><Relationship Id="rId1" Type="http://schemas.microsoft.com/office/2006/relationships/activeXControlBinary" Target="activeX663.bin"/></Relationships>
</file>

<file path=xl/activeX/_rels/activeX664.xml.rels><?xml version="1.0" encoding="UTF-8" standalone="yes"?>
<Relationships xmlns="http://schemas.openxmlformats.org/package/2006/relationships"><Relationship Id="rId1" Type="http://schemas.microsoft.com/office/2006/relationships/activeXControlBinary" Target="activeX664.bin"/></Relationships>
</file>

<file path=xl/activeX/_rels/activeX665.xml.rels><?xml version="1.0" encoding="UTF-8" standalone="yes"?>
<Relationships xmlns="http://schemas.openxmlformats.org/package/2006/relationships"><Relationship Id="rId1" Type="http://schemas.microsoft.com/office/2006/relationships/activeXControlBinary" Target="activeX665.bin"/></Relationships>
</file>

<file path=xl/activeX/_rels/activeX666.xml.rels><?xml version="1.0" encoding="UTF-8" standalone="yes"?>
<Relationships xmlns="http://schemas.openxmlformats.org/package/2006/relationships"><Relationship Id="rId1" Type="http://schemas.microsoft.com/office/2006/relationships/activeXControlBinary" Target="activeX666.bin"/></Relationships>
</file>

<file path=xl/activeX/_rels/activeX667.xml.rels><?xml version="1.0" encoding="UTF-8" standalone="yes"?>
<Relationships xmlns="http://schemas.openxmlformats.org/package/2006/relationships"><Relationship Id="rId1" Type="http://schemas.microsoft.com/office/2006/relationships/activeXControlBinary" Target="activeX667.bin"/></Relationships>
</file>

<file path=xl/activeX/_rels/activeX668.xml.rels><?xml version="1.0" encoding="UTF-8" standalone="yes"?>
<Relationships xmlns="http://schemas.openxmlformats.org/package/2006/relationships"><Relationship Id="rId1" Type="http://schemas.microsoft.com/office/2006/relationships/activeXControlBinary" Target="activeX668.bin"/></Relationships>
</file>

<file path=xl/activeX/_rels/activeX669.xml.rels><?xml version="1.0" encoding="UTF-8" standalone="yes"?>
<Relationships xmlns="http://schemas.openxmlformats.org/package/2006/relationships"><Relationship Id="rId1" Type="http://schemas.microsoft.com/office/2006/relationships/activeXControlBinary" Target="activeX669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70.xml.rels><?xml version="1.0" encoding="UTF-8" standalone="yes"?>
<Relationships xmlns="http://schemas.openxmlformats.org/package/2006/relationships"><Relationship Id="rId1" Type="http://schemas.microsoft.com/office/2006/relationships/activeXControlBinary" Target="activeX670.bin"/></Relationships>
</file>

<file path=xl/activeX/_rels/activeX671.xml.rels><?xml version="1.0" encoding="UTF-8" standalone="yes"?>
<Relationships xmlns="http://schemas.openxmlformats.org/package/2006/relationships"><Relationship Id="rId1" Type="http://schemas.microsoft.com/office/2006/relationships/activeXControlBinary" Target="activeX671.bin"/></Relationships>
</file>

<file path=xl/activeX/_rels/activeX672.xml.rels><?xml version="1.0" encoding="UTF-8" standalone="yes"?>
<Relationships xmlns="http://schemas.openxmlformats.org/package/2006/relationships"><Relationship Id="rId1" Type="http://schemas.microsoft.com/office/2006/relationships/activeXControlBinary" Target="activeX672.bin"/></Relationships>
</file>

<file path=xl/activeX/_rels/activeX673.xml.rels><?xml version="1.0" encoding="UTF-8" standalone="yes"?>
<Relationships xmlns="http://schemas.openxmlformats.org/package/2006/relationships"><Relationship Id="rId1" Type="http://schemas.microsoft.com/office/2006/relationships/activeXControlBinary" Target="activeX673.bin"/></Relationships>
</file>

<file path=xl/activeX/_rels/activeX674.xml.rels><?xml version="1.0" encoding="UTF-8" standalone="yes"?>
<Relationships xmlns="http://schemas.openxmlformats.org/package/2006/relationships"><Relationship Id="rId1" Type="http://schemas.microsoft.com/office/2006/relationships/activeXControlBinary" Target="activeX674.bin"/></Relationships>
</file>

<file path=xl/activeX/_rels/activeX675.xml.rels><?xml version="1.0" encoding="UTF-8" standalone="yes"?>
<Relationships xmlns="http://schemas.openxmlformats.org/package/2006/relationships"><Relationship Id="rId1" Type="http://schemas.microsoft.com/office/2006/relationships/activeXControlBinary" Target="activeX675.bin"/></Relationships>
</file>

<file path=xl/activeX/_rels/activeX676.xml.rels><?xml version="1.0" encoding="UTF-8" standalone="yes"?>
<Relationships xmlns="http://schemas.openxmlformats.org/package/2006/relationships"><Relationship Id="rId1" Type="http://schemas.microsoft.com/office/2006/relationships/activeXControlBinary" Target="activeX676.bin"/></Relationships>
</file>

<file path=xl/activeX/_rels/activeX677.xml.rels><?xml version="1.0" encoding="UTF-8" standalone="yes"?>
<Relationships xmlns="http://schemas.openxmlformats.org/package/2006/relationships"><Relationship Id="rId1" Type="http://schemas.microsoft.com/office/2006/relationships/activeXControlBinary" Target="activeX677.bin"/></Relationships>
</file>

<file path=xl/activeX/_rels/activeX678.xml.rels><?xml version="1.0" encoding="UTF-8" standalone="yes"?>
<Relationships xmlns="http://schemas.openxmlformats.org/package/2006/relationships"><Relationship Id="rId1" Type="http://schemas.microsoft.com/office/2006/relationships/activeXControlBinary" Target="activeX678.bin"/></Relationships>
</file>

<file path=xl/activeX/_rels/activeX679.xml.rels><?xml version="1.0" encoding="UTF-8" standalone="yes"?>
<Relationships xmlns="http://schemas.openxmlformats.org/package/2006/relationships"><Relationship Id="rId1" Type="http://schemas.microsoft.com/office/2006/relationships/activeXControlBinary" Target="activeX679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80.xml.rels><?xml version="1.0" encoding="UTF-8" standalone="yes"?>
<Relationships xmlns="http://schemas.openxmlformats.org/package/2006/relationships"><Relationship Id="rId1" Type="http://schemas.microsoft.com/office/2006/relationships/activeXControlBinary" Target="activeX680.bin"/></Relationships>
</file>

<file path=xl/activeX/_rels/activeX681.xml.rels><?xml version="1.0" encoding="UTF-8" standalone="yes"?>
<Relationships xmlns="http://schemas.openxmlformats.org/package/2006/relationships"><Relationship Id="rId1" Type="http://schemas.microsoft.com/office/2006/relationships/activeXControlBinary" Target="activeX681.bin"/></Relationships>
</file>

<file path=xl/activeX/_rels/activeX682.xml.rels><?xml version="1.0" encoding="UTF-8" standalone="yes"?>
<Relationships xmlns="http://schemas.openxmlformats.org/package/2006/relationships"><Relationship Id="rId1" Type="http://schemas.microsoft.com/office/2006/relationships/activeXControlBinary" Target="activeX682.bin"/></Relationships>
</file>

<file path=xl/activeX/_rels/activeX683.xml.rels><?xml version="1.0" encoding="UTF-8" standalone="yes"?>
<Relationships xmlns="http://schemas.openxmlformats.org/package/2006/relationships"><Relationship Id="rId1" Type="http://schemas.microsoft.com/office/2006/relationships/activeXControlBinary" Target="activeX683.bin"/></Relationships>
</file>

<file path=xl/activeX/_rels/activeX684.xml.rels><?xml version="1.0" encoding="UTF-8" standalone="yes"?>
<Relationships xmlns="http://schemas.openxmlformats.org/package/2006/relationships"><Relationship Id="rId1" Type="http://schemas.microsoft.com/office/2006/relationships/activeXControlBinary" Target="activeX684.bin"/></Relationships>
</file>

<file path=xl/activeX/_rels/activeX685.xml.rels><?xml version="1.0" encoding="UTF-8" standalone="yes"?>
<Relationships xmlns="http://schemas.openxmlformats.org/package/2006/relationships"><Relationship Id="rId1" Type="http://schemas.microsoft.com/office/2006/relationships/activeXControlBinary" Target="activeX685.bin"/></Relationships>
</file>

<file path=xl/activeX/_rels/activeX686.xml.rels><?xml version="1.0" encoding="UTF-8" standalone="yes"?>
<Relationships xmlns="http://schemas.openxmlformats.org/package/2006/relationships"><Relationship Id="rId1" Type="http://schemas.microsoft.com/office/2006/relationships/activeXControlBinary" Target="activeX686.bin"/></Relationships>
</file>

<file path=xl/activeX/_rels/activeX687.xml.rels><?xml version="1.0" encoding="UTF-8" standalone="yes"?>
<Relationships xmlns="http://schemas.openxmlformats.org/package/2006/relationships"><Relationship Id="rId1" Type="http://schemas.microsoft.com/office/2006/relationships/activeXControlBinary" Target="activeX687.bin"/></Relationships>
</file>

<file path=xl/activeX/_rels/activeX688.xml.rels><?xml version="1.0" encoding="UTF-8" standalone="yes"?>
<Relationships xmlns="http://schemas.openxmlformats.org/package/2006/relationships"><Relationship Id="rId1" Type="http://schemas.microsoft.com/office/2006/relationships/activeXControlBinary" Target="activeX688.bin"/></Relationships>
</file>

<file path=xl/activeX/_rels/activeX689.xml.rels><?xml version="1.0" encoding="UTF-8" standalone="yes"?>
<Relationships xmlns="http://schemas.openxmlformats.org/package/2006/relationships"><Relationship Id="rId1" Type="http://schemas.microsoft.com/office/2006/relationships/activeXControlBinary" Target="activeX689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690.xml.rels><?xml version="1.0" encoding="UTF-8" standalone="yes"?>
<Relationships xmlns="http://schemas.openxmlformats.org/package/2006/relationships"><Relationship Id="rId1" Type="http://schemas.microsoft.com/office/2006/relationships/activeXControlBinary" Target="activeX690.bin"/></Relationships>
</file>

<file path=xl/activeX/_rels/activeX691.xml.rels><?xml version="1.0" encoding="UTF-8" standalone="yes"?>
<Relationships xmlns="http://schemas.openxmlformats.org/package/2006/relationships"><Relationship Id="rId1" Type="http://schemas.microsoft.com/office/2006/relationships/activeXControlBinary" Target="activeX691.bin"/></Relationships>
</file>

<file path=xl/activeX/_rels/activeX692.xml.rels><?xml version="1.0" encoding="UTF-8" standalone="yes"?>
<Relationships xmlns="http://schemas.openxmlformats.org/package/2006/relationships"><Relationship Id="rId1" Type="http://schemas.microsoft.com/office/2006/relationships/activeXControlBinary" Target="activeX692.bin"/></Relationships>
</file>

<file path=xl/activeX/_rels/activeX693.xml.rels><?xml version="1.0" encoding="UTF-8" standalone="yes"?>
<Relationships xmlns="http://schemas.openxmlformats.org/package/2006/relationships"><Relationship Id="rId1" Type="http://schemas.microsoft.com/office/2006/relationships/activeXControlBinary" Target="activeX693.bin"/></Relationships>
</file>

<file path=xl/activeX/_rels/activeX694.xml.rels><?xml version="1.0" encoding="UTF-8" standalone="yes"?>
<Relationships xmlns="http://schemas.openxmlformats.org/package/2006/relationships"><Relationship Id="rId1" Type="http://schemas.microsoft.com/office/2006/relationships/activeXControlBinary" Target="activeX694.bin"/></Relationships>
</file>

<file path=xl/activeX/_rels/activeX695.xml.rels><?xml version="1.0" encoding="UTF-8" standalone="yes"?>
<Relationships xmlns="http://schemas.openxmlformats.org/package/2006/relationships"><Relationship Id="rId1" Type="http://schemas.microsoft.com/office/2006/relationships/activeXControlBinary" Target="activeX695.bin"/></Relationships>
</file>

<file path=xl/activeX/_rels/activeX696.xml.rels><?xml version="1.0" encoding="UTF-8" standalone="yes"?>
<Relationships xmlns="http://schemas.openxmlformats.org/package/2006/relationships"><Relationship Id="rId1" Type="http://schemas.microsoft.com/office/2006/relationships/activeXControlBinary" Target="activeX696.bin"/></Relationships>
</file>

<file path=xl/activeX/_rels/activeX697.xml.rels><?xml version="1.0" encoding="UTF-8" standalone="yes"?>
<Relationships xmlns="http://schemas.openxmlformats.org/package/2006/relationships"><Relationship Id="rId1" Type="http://schemas.microsoft.com/office/2006/relationships/activeXControlBinary" Target="activeX697.bin"/></Relationships>
</file>

<file path=xl/activeX/_rels/activeX698.xml.rels><?xml version="1.0" encoding="UTF-8" standalone="yes"?>
<Relationships xmlns="http://schemas.openxmlformats.org/package/2006/relationships"><Relationship Id="rId1" Type="http://schemas.microsoft.com/office/2006/relationships/activeXControlBinary" Target="activeX698.bin"/></Relationships>
</file>

<file path=xl/activeX/_rels/activeX699.xml.rels><?xml version="1.0" encoding="UTF-8" standalone="yes"?>
<Relationships xmlns="http://schemas.openxmlformats.org/package/2006/relationships"><Relationship Id="rId1" Type="http://schemas.microsoft.com/office/2006/relationships/activeXControlBinary" Target="activeX69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00.xml.rels><?xml version="1.0" encoding="UTF-8" standalone="yes"?>
<Relationships xmlns="http://schemas.openxmlformats.org/package/2006/relationships"><Relationship Id="rId1" Type="http://schemas.microsoft.com/office/2006/relationships/activeXControlBinary" Target="activeX700.bin"/></Relationships>
</file>

<file path=xl/activeX/_rels/activeX701.xml.rels><?xml version="1.0" encoding="UTF-8" standalone="yes"?>
<Relationships xmlns="http://schemas.openxmlformats.org/package/2006/relationships"><Relationship Id="rId1" Type="http://schemas.microsoft.com/office/2006/relationships/activeXControlBinary" Target="activeX701.bin"/></Relationships>
</file>

<file path=xl/activeX/_rels/activeX702.xml.rels><?xml version="1.0" encoding="UTF-8" standalone="yes"?>
<Relationships xmlns="http://schemas.openxmlformats.org/package/2006/relationships"><Relationship Id="rId1" Type="http://schemas.microsoft.com/office/2006/relationships/activeXControlBinary" Target="activeX702.bin"/></Relationships>
</file>

<file path=xl/activeX/_rels/activeX703.xml.rels><?xml version="1.0" encoding="UTF-8" standalone="yes"?>
<Relationships xmlns="http://schemas.openxmlformats.org/package/2006/relationships"><Relationship Id="rId1" Type="http://schemas.microsoft.com/office/2006/relationships/activeXControlBinary" Target="activeX703.bin"/></Relationships>
</file>

<file path=xl/activeX/_rels/activeX704.xml.rels><?xml version="1.0" encoding="UTF-8" standalone="yes"?>
<Relationships xmlns="http://schemas.openxmlformats.org/package/2006/relationships"><Relationship Id="rId1" Type="http://schemas.microsoft.com/office/2006/relationships/activeXControlBinary" Target="activeX704.bin"/></Relationships>
</file>

<file path=xl/activeX/_rels/activeX705.xml.rels><?xml version="1.0" encoding="UTF-8" standalone="yes"?>
<Relationships xmlns="http://schemas.openxmlformats.org/package/2006/relationships"><Relationship Id="rId1" Type="http://schemas.microsoft.com/office/2006/relationships/activeXControlBinary" Target="activeX705.bin"/></Relationships>
</file>

<file path=xl/activeX/_rels/activeX706.xml.rels><?xml version="1.0" encoding="UTF-8" standalone="yes"?>
<Relationships xmlns="http://schemas.openxmlformats.org/package/2006/relationships"><Relationship Id="rId1" Type="http://schemas.microsoft.com/office/2006/relationships/activeXControlBinary" Target="activeX706.bin"/></Relationships>
</file>

<file path=xl/activeX/_rels/activeX707.xml.rels><?xml version="1.0" encoding="UTF-8" standalone="yes"?>
<Relationships xmlns="http://schemas.openxmlformats.org/package/2006/relationships"><Relationship Id="rId1" Type="http://schemas.microsoft.com/office/2006/relationships/activeXControlBinary" Target="activeX707.bin"/></Relationships>
</file>

<file path=xl/activeX/_rels/activeX708.xml.rels><?xml version="1.0" encoding="UTF-8" standalone="yes"?>
<Relationships xmlns="http://schemas.openxmlformats.org/package/2006/relationships"><Relationship Id="rId1" Type="http://schemas.microsoft.com/office/2006/relationships/activeXControlBinary" Target="activeX708.bin"/></Relationships>
</file>

<file path=xl/activeX/_rels/activeX709.xml.rels><?xml version="1.0" encoding="UTF-8" standalone="yes"?>
<Relationships xmlns="http://schemas.openxmlformats.org/package/2006/relationships"><Relationship Id="rId1" Type="http://schemas.microsoft.com/office/2006/relationships/activeXControlBinary" Target="activeX709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10.xml.rels><?xml version="1.0" encoding="UTF-8" standalone="yes"?>
<Relationships xmlns="http://schemas.openxmlformats.org/package/2006/relationships"><Relationship Id="rId1" Type="http://schemas.microsoft.com/office/2006/relationships/activeXControlBinary" Target="activeX710.bin"/></Relationships>
</file>

<file path=xl/activeX/_rels/activeX711.xml.rels><?xml version="1.0" encoding="UTF-8" standalone="yes"?>
<Relationships xmlns="http://schemas.openxmlformats.org/package/2006/relationships"><Relationship Id="rId1" Type="http://schemas.microsoft.com/office/2006/relationships/activeXControlBinary" Target="activeX711.bin"/></Relationships>
</file>

<file path=xl/activeX/_rels/activeX712.xml.rels><?xml version="1.0" encoding="UTF-8" standalone="yes"?>
<Relationships xmlns="http://schemas.openxmlformats.org/package/2006/relationships"><Relationship Id="rId1" Type="http://schemas.microsoft.com/office/2006/relationships/activeXControlBinary" Target="activeX712.bin"/></Relationships>
</file>

<file path=xl/activeX/_rels/activeX713.xml.rels><?xml version="1.0" encoding="UTF-8" standalone="yes"?>
<Relationships xmlns="http://schemas.openxmlformats.org/package/2006/relationships"><Relationship Id="rId1" Type="http://schemas.microsoft.com/office/2006/relationships/activeXControlBinary" Target="activeX713.bin"/></Relationships>
</file>

<file path=xl/activeX/_rels/activeX714.xml.rels><?xml version="1.0" encoding="UTF-8" standalone="yes"?>
<Relationships xmlns="http://schemas.openxmlformats.org/package/2006/relationships"><Relationship Id="rId1" Type="http://schemas.microsoft.com/office/2006/relationships/activeXControlBinary" Target="activeX714.bin"/></Relationships>
</file>

<file path=xl/activeX/_rels/activeX715.xml.rels><?xml version="1.0" encoding="UTF-8" standalone="yes"?>
<Relationships xmlns="http://schemas.openxmlformats.org/package/2006/relationships"><Relationship Id="rId1" Type="http://schemas.microsoft.com/office/2006/relationships/activeXControlBinary" Target="activeX715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1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3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4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5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1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2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3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4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5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6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0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1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7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8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0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3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4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5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6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7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8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99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vmlDrawing1.v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emf"/><Relationship Id="rId299" Type="http://schemas.openxmlformats.org/officeDocument/2006/relationships/image" Target="../media/image299.emf"/><Relationship Id="rId21" Type="http://schemas.openxmlformats.org/officeDocument/2006/relationships/image" Target="../media/image21.emf"/><Relationship Id="rId63" Type="http://schemas.openxmlformats.org/officeDocument/2006/relationships/image" Target="../media/image63.emf"/><Relationship Id="rId159" Type="http://schemas.openxmlformats.org/officeDocument/2006/relationships/image" Target="../media/image159.emf"/><Relationship Id="rId324" Type="http://schemas.openxmlformats.org/officeDocument/2006/relationships/image" Target="../media/image324.emf"/><Relationship Id="rId366" Type="http://schemas.openxmlformats.org/officeDocument/2006/relationships/image" Target="../media/image366.emf"/><Relationship Id="rId170" Type="http://schemas.openxmlformats.org/officeDocument/2006/relationships/image" Target="../media/image170.emf"/><Relationship Id="rId226" Type="http://schemas.openxmlformats.org/officeDocument/2006/relationships/image" Target="../media/image226.emf"/><Relationship Id="rId433" Type="http://schemas.openxmlformats.org/officeDocument/2006/relationships/image" Target="../media/image433.emf"/><Relationship Id="rId268" Type="http://schemas.openxmlformats.org/officeDocument/2006/relationships/image" Target="../media/image268.emf"/><Relationship Id="rId32" Type="http://schemas.openxmlformats.org/officeDocument/2006/relationships/image" Target="../media/image32.emf"/><Relationship Id="rId74" Type="http://schemas.openxmlformats.org/officeDocument/2006/relationships/image" Target="../media/image74.emf"/><Relationship Id="rId128" Type="http://schemas.openxmlformats.org/officeDocument/2006/relationships/image" Target="../media/image128.emf"/><Relationship Id="rId335" Type="http://schemas.openxmlformats.org/officeDocument/2006/relationships/image" Target="../media/image335.emf"/><Relationship Id="rId377" Type="http://schemas.openxmlformats.org/officeDocument/2006/relationships/image" Target="../media/image377.emf"/><Relationship Id="rId5" Type="http://schemas.openxmlformats.org/officeDocument/2006/relationships/image" Target="../media/image5.emf"/><Relationship Id="rId181" Type="http://schemas.openxmlformats.org/officeDocument/2006/relationships/image" Target="../media/image181.emf"/><Relationship Id="rId237" Type="http://schemas.openxmlformats.org/officeDocument/2006/relationships/image" Target="../media/image237.emf"/><Relationship Id="rId402" Type="http://schemas.openxmlformats.org/officeDocument/2006/relationships/image" Target="../media/image402.emf"/><Relationship Id="rId279" Type="http://schemas.openxmlformats.org/officeDocument/2006/relationships/image" Target="../media/image279.emf"/><Relationship Id="rId444" Type="http://schemas.openxmlformats.org/officeDocument/2006/relationships/image" Target="../media/image444.emf"/><Relationship Id="rId43" Type="http://schemas.openxmlformats.org/officeDocument/2006/relationships/image" Target="../media/image43.emf"/><Relationship Id="rId139" Type="http://schemas.openxmlformats.org/officeDocument/2006/relationships/image" Target="../media/image139.emf"/><Relationship Id="rId290" Type="http://schemas.openxmlformats.org/officeDocument/2006/relationships/image" Target="../media/image290.emf"/><Relationship Id="rId304" Type="http://schemas.openxmlformats.org/officeDocument/2006/relationships/image" Target="../media/image304.emf"/><Relationship Id="rId346" Type="http://schemas.openxmlformats.org/officeDocument/2006/relationships/image" Target="../media/image346.emf"/><Relationship Id="rId388" Type="http://schemas.openxmlformats.org/officeDocument/2006/relationships/image" Target="../media/image388.emf"/><Relationship Id="rId85" Type="http://schemas.openxmlformats.org/officeDocument/2006/relationships/image" Target="../media/image85.emf"/><Relationship Id="rId150" Type="http://schemas.openxmlformats.org/officeDocument/2006/relationships/image" Target="../media/image150.emf"/><Relationship Id="rId192" Type="http://schemas.openxmlformats.org/officeDocument/2006/relationships/image" Target="../media/image192.emf"/><Relationship Id="rId206" Type="http://schemas.openxmlformats.org/officeDocument/2006/relationships/image" Target="../media/image206.emf"/><Relationship Id="rId413" Type="http://schemas.openxmlformats.org/officeDocument/2006/relationships/image" Target="../media/image413.emf"/><Relationship Id="rId248" Type="http://schemas.openxmlformats.org/officeDocument/2006/relationships/image" Target="../media/image248.emf"/><Relationship Id="rId12" Type="http://schemas.openxmlformats.org/officeDocument/2006/relationships/image" Target="../media/image12.emf"/><Relationship Id="rId108" Type="http://schemas.openxmlformats.org/officeDocument/2006/relationships/image" Target="../media/image108.emf"/><Relationship Id="rId315" Type="http://schemas.openxmlformats.org/officeDocument/2006/relationships/image" Target="../media/image315.emf"/><Relationship Id="rId357" Type="http://schemas.openxmlformats.org/officeDocument/2006/relationships/image" Target="../media/image357.emf"/><Relationship Id="rId54" Type="http://schemas.openxmlformats.org/officeDocument/2006/relationships/image" Target="../media/image54.emf"/><Relationship Id="rId96" Type="http://schemas.openxmlformats.org/officeDocument/2006/relationships/image" Target="../media/image96.emf"/><Relationship Id="rId161" Type="http://schemas.openxmlformats.org/officeDocument/2006/relationships/image" Target="../media/image161.emf"/><Relationship Id="rId217" Type="http://schemas.openxmlformats.org/officeDocument/2006/relationships/image" Target="../media/image217.emf"/><Relationship Id="rId399" Type="http://schemas.openxmlformats.org/officeDocument/2006/relationships/image" Target="../media/image399.emf"/><Relationship Id="rId259" Type="http://schemas.openxmlformats.org/officeDocument/2006/relationships/image" Target="../media/image259.emf"/><Relationship Id="rId424" Type="http://schemas.openxmlformats.org/officeDocument/2006/relationships/image" Target="../media/image424.emf"/><Relationship Id="rId23" Type="http://schemas.openxmlformats.org/officeDocument/2006/relationships/image" Target="../media/image23.emf"/><Relationship Id="rId119" Type="http://schemas.openxmlformats.org/officeDocument/2006/relationships/image" Target="../media/image119.emf"/><Relationship Id="rId270" Type="http://schemas.openxmlformats.org/officeDocument/2006/relationships/image" Target="../media/image270.emf"/><Relationship Id="rId326" Type="http://schemas.openxmlformats.org/officeDocument/2006/relationships/image" Target="../media/image326.emf"/><Relationship Id="rId65" Type="http://schemas.openxmlformats.org/officeDocument/2006/relationships/image" Target="../media/image65.emf"/><Relationship Id="rId130" Type="http://schemas.openxmlformats.org/officeDocument/2006/relationships/image" Target="../media/image130.emf"/><Relationship Id="rId368" Type="http://schemas.openxmlformats.org/officeDocument/2006/relationships/image" Target="../media/image368.emf"/><Relationship Id="rId172" Type="http://schemas.openxmlformats.org/officeDocument/2006/relationships/image" Target="../media/image172.emf"/><Relationship Id="rId228" Type="http://schemas.openxmlformats.org/officeDocument/2006/relationships/image" Target="../media/image228.emf"/><Relationship Id="rId435" Type="http://schemas.openxmlformats.org/officeDocument/2006/relationships/image" Target="../media/image435.emf"/><Relationship Id="rId281" Type="http://schemas.openxmlformats.org/officeDocument/2006/relationships/image" Target="../media/image281.emf"/><Relationship Id="rId337" Type="http://schemas.openxmlformats.org/officeDocument/2006/relationships/image" Target="../media/image337.emf"/><Relationship Id="rId34" Type="http://schemas.openxmlformats.org/officeDocument/2006/relationships/image" Target="../media/image34.emf"/><Relationship Id="rId76" Type="http://schemas.openxmlformats.org/officeDocument/2006/relationships/image" Target="../media/image76.emf"/><Relationship Id="rId141" Type="http://schemas.openxmlformats.org/officeDocument/2006/relationships/image" Target="../media/image141.emf"/><Relationship Id="rId379" Type="http://schemas.openxmlformats.org/officeDocument/2006/relationships/image" Target="../media/image379.emf"/><Relationship Id="rId7" Type="http://schemas.openxmlformats.org/officeDocument/2006/relationships/image" Target="../media/image7.emf"/><Relationship Id="rId183" Type="http://schemas.openxmlformats.org/officeDocument/2006/relationships/image" Target="../media/image183.emf"/><Relationship Id="rId239" Type="http://schemas.openxmlformats.org/officeDocument/2006/relationships/image" Target="../media/image239.emf"/><Relationship Id="rId390" Type="http://schemas.openxmlformats.org/officeDocument/2006/relationships/image" Target="../media/image390.emf"/><Relationship Id="rId404" Type="http://schemas.openxmlformats.org/officeDocument/2006/relationships/image" Target="../media/image404.emf"/><Relationship Id="rId250" Type="http://schemas.openxmlformats.org/officeDocument/2006/relationships/image" Target="../media/image250.emf"/><Relationship Id="rId292" Type="http://schemas.openxmlformats.org/officeDocument/2006/relationships/image" Target="../media/image292.emf"/><Relationship Id="rId306" Type="http://schemas.openxmlformats.org/officeDocument/2006/relationships/image" Target="../media/image306.emf"/><Relationship Id="rId45" Type="http://schemas.openxmlformats.org/officeDocument/2006/relationships/image" Target="../media/image45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348" Type="http://schemas.openxmlformats.org/officeDocument/2006/relationships/image" Target="../media/image348.emf"/><Relationship Id="rId152" Type="http://schemas.openxmlformats.org/officeDocument/2006/relationships/image" Target="../media/image152.emf"/><Relationship Id="rId194" Type="http://schemas.openxmlformats.org/officeDocument/2006/relationships/image" Target="../media/image194.emf"/><Relationship Id="rId208" Type="http://schemas.openxmlformats.org/officeDocument/2006/relationships/image" Target="../media/image208.emf"/><Relationship Id="rId415" Type="http://schemas.openxmlformats.org/officeDocument/2006/relationships/image" Target="../media/image415.emf"/><Relationship Id="rId261" Type="http://schemas.openxmlformats.org/officeDocument/2006/relationships/image" Target="../media/image261.emf"/><Relationship Id="rId14" Type="http://schemas.openxmlformats.org/officeDocument/2006/relationships/image" Target="../media/image14.emf"/><Relationship Id="rId56" Type="http://schemas.openxmlformats.org/officeDocument/2006/relationships/image" Target="../media/image56.emf"/><Relationship Id="rId317" Type="http://schemas.openxmlformats.org/officeDocument/2006/relationships/image" Target="../media/image317.emf"/><Relationship Id="rId359" Type="http://schemas.openxmlformats.org/officeDocument/2006/relationships/image" Target="../media/image359.emf"/><Relationship Id="rId98" Type="http://schemas.openxmlformats.org/officeDocument/2006/relationships/image" Target="../media/image98.emf"/><Relationship Id="rId121" Type="http://schemas.openxmlformats.org/officeDocument/2006/relationships/image" Target="../media/image121.emf"/><Relationship Id="rId163" Type="http://schemas.openxmlformats.org/officeDocument/2006/relationships/image" Target="../media/image163.emf"/><Relationship Id="rId219" Type="http://schemas.openxmlformats.org/officeDocument/2006/relationships/image" Target="../media/image219.emf"/><Relationship Id="rId370" Type="http://schemas.openxmlformats.org/officeDocument/2006/relationships/image" Target="../media/image370.emf"/><Relationship Id="rId426" Type="http://schemas.openxmlformats.org/officeDocument/2006/relationships/image" Target="../media/image426.emf"/><Relationship Id="rId230" Type="http://schemas.openxmlformats.org/officeDocument/2006/relationships/image" Target="../media/image230.emf"/><Relationship Id="rId25" Type="http://schemas.openxmlformats.org/officeDocument/2006/relationships/image" Target="../media/image25.emf"/><Relationship Id="rId67" Type="http://schemas.openxmlformats.org/officeDocument/2006/relationships/image" Target="../media/image67.emf"/><Relationship Id="rId272" Type="http://schemas.openxmlformats.org/officeDocument/2006/relationships/image" Target="../media/image272.emf"/><Relationship Id="rId328" Type="http://schemas.openxmlformats.org/officeDocument/2006/relationships/image" Target="../media/image328.emf"/><Relationship Id="rId132" Type="http://schemas.openxmlformats.org/officeDocument/2006/relationships/image" Target="../media/image132.emf"/><Relationship Id="rId174" Type="http://schemas.openxmlformats.org/officeDocument/2006/relationships/image" Target="../media/image174.emf"/><Relationship Id="rId381" Type="http://schemas.openxmlformats.org/officeDocument/2006/relationships/image" Target="../media/image381.emf"/><Relationship Id="rId241" Type="http://schemas.openxmlformats.org/officeDocument/2006/relationships/image" Target="../media/image241.emf"/><Relationship Id="rId437" Type="http://schemas.openxmlformats.org/officeDocument/2006/relationships/image" Target="../media/image437.emf"/><Relationship Id="rId36" Type="http://schemas.openxmlformats.org/officeDocument/2006/relationships/image" Target="../media/image36.emf"/><Relationship Id="rId283" Type="http://schemas.openxmlformats.org/officeDocument/2006/relationships/image" Target="../media/image283.emf"/><Relationship Id="rId339" Type="http://schemas.openxmlformats.org/officeDocument/2006/relationships/image" Target="../media/image339.emf"/><Relationship Id="rId78" Type="http://schemas.openxmlformats.org/officeDocument/2006/relationships/image" Target="../media/image78.emf"/><Relationship Id="rId101" Type="http://schemas.openxmlformats.org/officeDocument/2006/relationships/image" Target="../media/image101.emf"/><Relationship Id="rId143" Type="http://schemas.openxmlformats.org/officeDocument/2006/relationships/image" Target="../media/image143.emf"/><Relationship Id="rId185" Type="http://schemas.openxmlformats.org/officeDocument/2006/relationships/image" Target="../media/image185.emf"/><Relationship Id="rId350" Type="http://schemas.openxmlformats.org/officeDocument/2006/relationships/image" Target="../media/image350.emf"/><Relationship Id="rId406" Type="http://schemas.openxmlformats.org/officeDocument/2006/relationships/image" Target="../media/image406.emf"/><Relationship Id="rId9" Type="http://schemas.openxmlformats.org/officeDocument/2006/relationships/image" Target="../media/image9.emf"/><Relationship Id="rId210" Type="http://schemas.openxmlformats.org/officeDocument/2006/relationships/image" Target="../media/image210.emf"/><Relationship Id="rId392" Type="http://schemas.openxmlformats.org/officeDocument/2006/relationships/image" Target="../media/image392.emf"/><Relationship Id="rId252" Type="http://schemas.openxmlformats.org/officeDocument/2006/relationships/image" Target="../media/image252.emf"/><Relationship Id="rId294" Type="http://schemas.openxmlformats.org/officeDocument/2006/relationships/image" Target="../media/image294.emf"/><Relationship Id="rId308" Type="http://schemas.openxmlformats.org/officeDocument/2006/relationships/image" Target="../media/image308.emf"/><Relationship Id="rId47" Type="http://schemas.openxmlformats.org/officeDocument/2006/relationships/image" Target="../media/image47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54" Type="http://schemas.openxmlformats.org/officeDocument/2006/relationships/image" Target="../media/image154.emf"/><Relationship Id="rId361" Type="http://schemas.openxmlformats.org/officeDocument/2006/relationships/image" Target="../media/image361.emf"/><Relationship Id="rId196" Type="http://schemas.openxmlformats.org/officeDocument/2006/relationships/image" Target="../media/image196.emf"/><Relationship Id="rId417" Type="http://schemas.openxmlformats.org/officeDocument/2006/relationships/image" Target="../media/image417.emf"/><Relationship Id="rId16" Type="http://schemas.openxmlformats.org/officeDocument/2006/relationships/image" Target="../media/image16.emf"/><Relationship Id="rId221" Type="http://schemas.openxmlformats.org/officeDocument/2006/relationships/image" Target="../media/image221.emf"/><Relationship Id="rId263" Type="http://schemas.openxmlformats.org/officeDocument/2006/relationships/image" Target="../media/image263.emf"/><Relationship Id="rId319" Type="http://schemas.openxmlformats.org/officeDocument/2006/relationships/image" Target="../media/image319.emf"/><Relationship Id="rId58" Type="http://schemas.openxmlformats.org/officeDocument/2006/relationships/image" Target="../media/image58.emf"/><Relationship Id="rId123" Type="http://schemas.openxmlformats.org/officeDocument/2006/relationships/image" Target="../media/image123.emf"/><Relationship Id="rId330" Type="http://schemas.openxmlformats.org/officeDocument/2006/relationships/image" Target="../media/image330.emf"/><Relationship Id="rId165" Type="http://schemas.openxmlformats.org/officeDocument/2006/relationships/image" Target="../media/image165.emf"/><Relationship Id="rId372" Type="http://schemas.openxmlformats.org/officeDocument/2006/relationships/image" Target="../media/image372.emf"/><Relationship Id="rId428" Type="http://schemas.openxmlformats.org/officeDocument/2006/relationships/image" Target="../media/image428.emf"/><Relationship Id="rId232" Type="http://schemas.openxmlformats.org/officeDocument/2006/relationships/image" Target="../media/image232.emf"/><Relationship Id="rId274" Type="http://schemas.openxmlformats.org/officeDocument/2006/relationships/image" Target="../media/image274.emf"/><Relationship Id="rId27" Type="http://schemas.openxmlformats.org/officeDocument/2006/relationships/image" Target="../media/image27.emf"/><Relationship Id="rId69" Type="http://schemas.openxmlformats.org/officeDocument/2006/relationships/image" Target="../media/image69.emf"/><Relationship Id="rId134" Type="http://schemas.openxmlformats.org/officeDocument/2006/relationships/image" Target="../media/image134.emf"/><Relationship Id="rId80" Type="http://schemas.openxmlformats.org/officeDocument/2006/relationships/image" Target="../media/image80.emf"/><Relationship Id="rId176" Type="http://schemas.openxmlformats.org/officeDocument/2006/relationships/image" Target="../media/image176.emf"/><Relationship Id="rId341" Type="http://schemas.openxmlformats.org/officeDocument/2006/relationships/image" Target="../media/image341.emf"/><Relationship Id="rId383" Type="http://schemas.openxmlformats.org/officeDocument/2006/relationships/image" Target="../media/image383.emf"/><Relationship Id="rId439" Type="http://schemas.openxmlformats.org/officeDocument/2006/relationships/image" Target="../media/image439.emf"/><Relationship Id="rId201" Type="http://schemas.openxmlformats.org/officeDocument/2006/relationships/image" Target="../media/image201.emf"/><Relationship Id="rId243" Type="http://schemas.openxmlformats.org/officeDocument/2006/relationships/image" Target="../media/image243.emf"/><Relationship Id="rId285" Type="http://schemas.openxmlformats.org/officeDocument/2006/relationships/image" Target="../media/image285.emf"/><Relationship Id="rId38" Type="http://schemas.openxmlformats.org/officeDocument/2006/relationships/image" Target="../media/image38.emf"/><Relationship Id="rId103" Type="http://schemas.openxmlformats.org/officeDocument/2006/relationships/image" Target="../media/image103.emf"/><Relationship Id="rId310" Type="http://schemas.openxmlformats.org/officeDocument/2006/relationships/image" Target="../media/image310.emf"/><Relationship Id="rId91" Type="http://schemas.openxmlformats.org/officeDocument/2006/relationships/image" Target="../media/image91.emf"/><Relationship Id="rId145" Type="http://schemas.openxmlformats.org/officeDocument/2006/relationships/image" Target="../media/image145.emf"/><Relationship Id="rId187" Type="http://schemas.openxmlformats.org/officeDocument/2006/relationships/image" Target="../media/image187.emf"/><Relationship Id="rId352" Type="http://schemas.openxmlformats.org/officeDocument/2006/relationships/image" Target="../media/image352.emf"/><Relationship Id="rId394" Type="http://schemas.openxmlformats.org/officeDocument/2006/relationships/image" Target="../media/image394.emf"/><Relationship Id="rId408" Type="http://schemas.openxmlformats.org/officeDocument/2006/relationships/image" Target="../media/image408.emf"/><Relationship Id="rId212" Type="http://schemas.openxmlformats.org/officeDocument/2006/relationships/image" Target="../media/image212.emf"/><Relationship Id="rId254" Type="http://schemas.openxmlformats.org/officeDocument/2006/relationships/image" Target="../media/image254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296" Type="http://schemas.openxmlformats.org/officeDocument/2006/relationships/image" Target="../media/image296.emf"/><Relationship Id="rId60" Type="http://schemas.openxmlformats.org/officeDocument/2006/relationships/image" Target="../media/image60.emf"/><Relationship Id="rId156" Type="http://schemas.openxmlformats.org/officeDocument/2006/relationships/image" Target="../media/image156.emf"/><Relationship Id="rId198" Type="http://schemas.openxmlformats.org/officeDocument/2006/relationships/image" Target="../media/image198.emf"/><Relationship Id="rId321" Type="http://schemas.openxmlformats.org/officeDocument/2006/relationships/image" Target="../media/image321.emf"/><Relationship Id="rId363" Type="http://schemas.openxmlformats.org/officeDocument/2006/relationships/image" Target="../media/image363.emf"/><Relationship Id="rId419" Type="http://schemas.openxmlformats.org/officeDocument/2006/relationships/image" Target="../media/image419.emf"/><Relationship Id="rId223" Type="http://schemas.openxmlformats.org/officeDocument/2006/relationships/image" Target="../media/image223.emf"/><Relationship Id="rId430" Type="http://schemas.openxmlformats.org/officeDocument/2006/relationships/image" Target="../media/image430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265" Type="http://schemas.openxmlformats.org/officeDocument/2006/relationships/image" Target="../media/image265.emf"/><Relationship Id="rId286" Type="http://schemas.openxmlformats.org/officeDocument/2006/relationships/image" Target="../media/image286.emf"/><Relationship Id="rId50" Type="http://schemas.openxmlformats.org/officeDocument/2006/relationships/image" Target="../media/image50.emf"/><Relationship Id="rId104" Type="http://schemas.openxmlformats.org/officeDocument/2006/relationships/image" Target="../media/image104.emf"/><Relationship Id="rId125" Type="http://schemas.openxmlformats.org/officeDocument/2006/relationships/image" Target="../media/image125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188" Type="http://schemas.openxmlformats.org/officeDocument/2006/relationships/image" Target="../media/image188.emf"/><Relationship Id="rId311" Type="http://schemas.openxmlformats.org/officeDocument/2006/relationships/image" Target="../media/image311.emf"/><Relationship Id="rId332" Type="http://schemas.openxmlformats.org/officeDocument/2006/relationships/image" Target="../media/image332.emf"/><Relationship Id="rId353" Type="http://schemas.openxmlformats.org/officeDocument/2006/relationships/image" Target="../media/image353.emf"/><Relationship Id="rId374" Type="http://schemas.openxmlformats.org/officeDocument/2006/relationships/image" Target="../media/image374.emf"/><Relationship Id="rId395" Type="http://schemas.openxmlformats.org/officeDocument/2006/relationships/image" Target="../media/image395.emf"/><Relationship Id="rId409" Type="http://schemas.openxmlformats.org/officeDocument/2006/relationships/image" Target="../media/image409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13" Type="http://schemas.openxmlformats.org/officeDocument/2006/relationships/image" Target="../media/image213.emf"/><Relationship Id="rId234" Type="http://schemas.openxmlformats.org/officeDocument/2006/relationships/image" Target="../media/image234.emf"/><Relationship Id="rId420" Type="http://schemas.openxmlformats.org/officeDocument/2006/relationships/image" Target="../media/image420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55" Type="http://schemas.openxmlformats.org/officeDocument/2006/relationships/image" Target="../media/image255.emf"/><Relationship Id="rId276" Type="http://schemas.openxmlformats.org/officeDocument/2006/relationships/image" Target="../media/image276.emf"/><Relationship Id="rId297" Type="http://schemas.openxmlformats.org/officeDocument/2006/relationships/image" Target="../media/image297.emf"/><Relationship Id="rId441" Type="http://schemas.openxmlformats.org/officeDocument/2006/relationships/image" Target="../media/image441.emf"/><Relationship Id="rId40" Type="http://schemas.openxmlformats.org/officeDocument/2006/relationships/image" Target="../media/image40.emf"/><Relationship Id="rId115" Type="http://schemas.openxmlformats.org/officeDocument/2006/relationships/image" Target="../media/image115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178" Type="http://schemas.openxmlformats.org/officeDocument/2006/relationships/image" Target="../media/image178.emf"/><Relationship Id="rId301" Type="http://schemas.openxmlformats.org/officeDocument/2006/relationships/image" Target="../media/image301.emf"/><Relationship Id="rId322" Type="http://schemas.openxmlformats.org/officeDocument/2006/relationships/image" Target="../media/image322.emf"/><Relationship Id="rId343" Type="http://schemas.openxmlformats.org/officeDocument/2006/relationships/image" Target="../media/image343.emf"/><Relationship Id="rId364" Type="http://schemas.openxmlformats.org/officeDocument/2006/relationships/image" Target="../media/image364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9" Type="http://schemas.openxmlformats.org/officeDocument/2006/relationships/image" Target="../media/image199.emf"/><Relationship Id="rId203" Type="http://schemas.openxmlformats.org/officeDocument/2006/relationships/image" Target="../media/image203.emf"/><Relationship Id="rId385" Type="http://schemas.openxmlformats.org/officeDocument/2006/relationships/image" Target="../media/image385.emf"/><Relationship Id="rId19" Type="http://schemas.openxmlformats.org/officeDocument/2006/relationships/image" Target="../media/image19.emf"/><Relationship Id="rId224" Type="http://schemas.openxmlformats.org/officeDocument/2006/relationships/image" Target="../media/image224.emf"/><Relationship Id="rId245" Type="http://schemas.openxmlformats.org/officeDocument/2006/relationships/image" Target="../media/image245.emf"/><Relationship Id="rId266" Type="http://schemas.openxmlformats.org/officeDocument/2006/relationships/image" Target="../media/image266.emf"/><Relationship Id="rId287" Type="http://schemas.openxmlformats.org/officeDocument/2006/relationships/image" Target="../media/image287.emf"/><Relationship Id="rId410" Type="http://schemas.openxmlformats.org/officeDocument/2006/relationships/image" Target="../media/image410.emf"/><Relationship Id="rId431" Type="http://schemas.openxmlformats.org/officeDocument/2006/relationships/image" Target="../media/image431.emf"/><Relationship Id="rId30" Type="http://schemas.openxmlformats.org/officeDocument/2006/relationships/image" Target="../media/image30.emf"/><Relationship Id="rId105" Type="http://schemas.openxmlformats.org/officeDocument/2006/relationships/image" Target="../media/image105.em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312" Type="http://schemas.openxmlformats.org/officeDocument/2006/relationships/image" Target="../media/image312.emf"/><Relationship Id="rId333" Type="http://schemas.openxmlformats.org/officeDocument/2006/relationships/image" Target="../media/image333.emf"/><Relationship Id="rId354" Type="http://schemas.openxmlformats.org/officeDocument/2006/relationships/image" Target="../media/image354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189" Type="http://schemas.openxmlformats.org/officeDocument/2006/relationships/image" Target="../media/image189.emf"/><Relationship Id="rId375" Type="http://schemas.openxmlformats.org/officeDocument/2006/relationships/image" Target="../media/image375.emf"/><Relationship Id="rId396" Type="http://schemas.openxmlformats.org/officeDocument/2006/relationships/image" Target="../media/image396.emf"/><Relationship Id="rId3" Type="http://schemas.openxmlformats.org/officeDocument/2006/relationships/image" Target="../media/image3.emf"/><Relationship Id="rId214" Type="http://schemas.openxmlformats.org/officeDocument/2006/relationships/image" Target="../media/image214.emf"/><Relationship Id="rId235" Type="http://schemas.openxmlformats.org/officeDocument/2006/relationships/image" Target="../media/image235.emf"/><Relationship Id="rId256" Type="http://schemas.openxmlformats.org/officeDocument/2006/relationships/image" Target="../media/image256.emf"/><Relationship Id="rId277" Type="http://schemas.openxmlformats.org/officeDocument/2006/relationships/image" Target="../media/image277.emf"/><Relationship Id="rId298" Type="http://schemas.openxmlformats.org/officeDocument/2006/relationships/image" Target="../media/image298.emf"/><Relationship Id="rId400" Type="http://schemas.openxmlformats.org/officeDocument/2006/relationships/image" Target="../media/image400.emf"/><Relationship Id="rId421" Type="http://schemas.openxmlformats.org/officeDocument/2006/relationships/image" Target="../media/image421.emf"/><Relationship Id="rId442" Type="http://schemas.openxmlformats.org/officeDocument/2006/relationships/image" Target="../media/image442.emf"/><Relationship Id="rId116" Type="http://schemas.openxmlformats.org/officeDocument/2006/relationships/image" Target="../media/image116.em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302" Type="http://schemas.openxmlformats.org/officeDocument/2006/relationships/image" Target="../media/image302.emf"/><Relationship Id="rId323" Type="http://schemas.openxmlformats.org/officeDocument/2006/relationships/image" Target="../media/image323.emf"/><Relationship Id="rId344" Type="http://schemas.openxmlformats.org/officeDocument/2006/relationships/image" Target="../media/image344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179" Type="http://schemas.openxmlformats.org/officeDocument/2006/relationships/image" Target="../media/image179.emf"/><Relationship Id="rId365" Type="http://schemas.openxmlformats.org/officeDocument/2006/relationships/image" Target="../media/image365.emf"/><Relationship Id="rId386" Type="http://schemas.openxmlformats.org/officeDocument/2006/relationships/image" Target="../media/image386.emf"/><Relationship Id="rId190" Type="http://schemas.openxmlformats.org/officeDocument/2006/relationships/image" Target="../media/image190.emf"/><Relationship Id="rId204" Type="http://schemas.openxmlformats.org/officeDocument/2006/relationships/image" Target="../media/image204.emf"/><Relationship Id="rId225" Type="http://schemas.openxmlformats.org/officeDocument/2006/relationships/image" Target="../media/image225.emf"/><Relationship Id="rId246" Type="http://schemas.openxmlformats.org/officeDocument/2006/relationships/image" Target="../media/image246.emf"/><Relationship Id="rId267" Type="http://schemas.openxmlformats.org/officeDocument/2006/relationships/image" Target="../media/image267.emf"/><Relationship Id="rId288" Type="http://schemas.openxmlformats.org/officeDocument/2006/relationships/image" Target="../media/image288.emf"/><Relationship Id="rId411" Type="http://schemas.openxmlformats.org/officeDocument/2006/relationships/image" Target="../media/image411.emf"/><Relationship Id="rId432" Type="http://schemas.openxmlformats.org/officeDocument/2006/relationships/image" Target="../media/image432.emf"/><Relationship Id="rId106" Type="http://schemas.openxmlformats.org/officeDocument/2006/relationships/image" Target="../media/image106.emf"/><Relationship Id="rId127" Type="http://schemas.openxmlformats.org/officeDocument/2006/relationships/image" Target="../media/image127.emf"/><Relationship Id="rId313" Type="http://schemas.openxmlformats.org/officeDocument/2006/relationships/image" Target="../media/image313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52" Type="http://schemas.openxmlformats.org/officeDocument/2006/relationships/image" Target="../media/image52.emf"/><Relationship Id="rId73" Type="http://schemas.openxmlformats.org/officeDocument/2006/relationships/image" Target="../media/image73.emf"/><Relationship Id="rId94" Type="http://schemas.openxmlformats.org/officeDocument/2006/relationships/image" Target="../media/image94.emf"/><Relationship Id="rId148" Type="http://schemas.openxmlformats.org/officeDocument/2006/relationships/image" Target="../media/image148.emf"/><Relationship Id="rId169" Type="http://schemas.openxmlformats.org/officeDocument/2006/relationships/image" Target="../media/image169.emf"/><Relationship Id="rId334" Type="http://schemas.openxmlformats.org/officeDocument/2006/relationships/image" Target="../media/image334.emf"/><Relationship Id="rId355" Type="http://schemas.openxmlformats.org/officeDocument/2006/relationships/image" Target="../media/image355.emf"/><Relationship Id="rId376" Type="http://schemas.openxmlformats.org/officeDocument/2006/relationships/image" Target="../media/image376.emf"/><Relationship Id="rId397" Type="http://schemas.openxmlformats.org/officeDocument/2006/relationships/image" Target="../media/image397.emf"/><Relationship Id="rId4" Type="http://schemas.openxmlformats.org/officeDocument/2006/relationships/image" Target="../media/image4.emf"/><Relationship Id="rId180" Type="http://schemas.openxmlformats.org/officeDocument/2006/relationships/image" Target="../media/image180.emf"/><Relationship Id="rId215" Type="http://schemas.openxmlformats.org/officeDocument/2006/relationships/image" Target="../media/image215.emf"/><Relationship Id="rId236" Type="http://schemas.openxmlformats.org/officeDocument/2006/relationships/image" Target="../media/image236.emf"/><Relationship Id="rId257" Type="http://schemas.openxmlformats.org/officeDocument/2006/relationships/image" Target="../media/image257.emf"/><Relationship Id="rId278" Type="http://schemas.openxmlformats.org/officeDocument/2006/relationships/image" Target="../media/image278.emf"/><Relationship Id="rId401" Type="http://schemas.openxmlformats.org/officeDocument/2006/relationships/image" Target="../media/image401.emf"/><Relationship Id="rId422" Type="http://schemas.openxmlformats.org/officeDocument/2006/relationships/image" Target="../media/image422.emf"/><Relationship Id="rId443" Type="http://schemas.openxmlformats.org/officeDocument/2006/relationships/image" Target="../media/image443.emf"/><Relationship Id="rId303" Type="http://schemas.openxmlformats.org/officeDocument/2006/relationships/image" Target="../media/image303.emf"/><Relationship Id="rId42" Type="http://schemas.openxmlformats.org/officeDocument/2006/relationships/image" Target="../media/image42.emf"/><Relationship Id="rId84" Type="http://schemas.openxmlformats.org/officeDocument/2006/relationships/image" Target="../media/image84.emf"/><Relationship Id="rId138" Type="http://schemas.openxmlformats.org/officeDocument/2006/relationships/image" Target="../media/image138.emf"/><Relationship Id="rId345" Type="http://schemas.openxmlformats.org/officeDocument/2006/relationships/image" Target="../media/image345.emf"/><Relationship Id="rId387" Type="http://schemas.openxmlformats.org/officeDocument/2006/relationships/image" Target="../media/image387.emf"/><Relationship Id="rId191" Type="http://schemas.openxmlformats.org/officeDocument/2006/relationships/image" Target="../media/image191.emf"/><Relationship Id="rId205" Type="http://schemas.openxmlformats.org/officeDocument/2006/relationships/image" Target="../media/image205.emf"/><Relationship Id="rId247" Type="http://schemas.openxmlformats.org/officeDocument/2006/relationships/image" Target="../media/image247.emf"/><Relationship Id="rId412" Type="http://schemas.openxmlformats.org/officeDocument/2006/relationships/image" Target="../media/image412.emf"/><Relationship Id="rId107" Type="http://schemas.openxmlformats.org/officeDocument/2006/relationships/image" Target="../media/image107.emf"/><Relationship Id="rId289" Type="http://schemas.openxmlformats.org/officeDocument/2006/relationships/image" Target="../media/image289.emf"/><Relationship Id="rId11" Type="http://schemas.openxmlformats.org/officeDocument/2006/relationships/image" Target="../media/image11.emf"/><Relationship Id="rId53" Type="http://schemas.openxmlformats.org/officeDocument/2006/relationships/image" Target="../media/image53.emf"/><Relationship Id="rId149" Type="http://schemas.openxmlformats.org/officeDocument/2006/relationships/image" Target="../media/image149.emf"/><Relationship Id="rId314" Type="http://schemas.openxmlformats.org/officeDocument/2006/relationships/image" Target="../media/image314.emf"/><Relationship Id="rId356" Type="http://schemas.openxmlformats.org/officeDocument/2006/relationships/image" Target="../media/image356.emf"/><Relationship Id="rId398" Type="http://schemas.openxmlformats.org/officeDocument/2006/relationships/image" Target="../media/image398.emf"/><Relationship Id="rId95" Type="http://schemas.openxmlformats.org/officeDocument/2006/relationships/image" Target="../media/image95.emf"/><Relationship Id="rId160" Type="http://schemas.openxmlformats.org/officeDocument/2006/relationships/image" Target="../media/image160.emf"/><Relationship Id="rId216" Type="http://schemas.openxmlformats.org/officeDocument/2006/relationships/image" Target="../media/image216.emf"/><Relationship Id="rId423" Type="http://schemas.openxmlformats.org/officeDocument/2006/relationships/image" Target="../media/image423.emf"/><Relationship Id="rId258" Type="http://schemas.openxmlformats.org/officeDocument/2006/relationships/image" Target="../media/image258.emf"/><Relationship Id="rId22" Type="http://schemas.openxmlformats.org/officeDocument/2006/relationships/image" Target="../media/image22.emf"/><Relationship Id="rId64" Type="http://schemas.openxmlformats.org/officeDocument/2006/relationships/image" Target="../media/image64.emf"/><Relationship Id="rId118" Type="http://schemas.openxmlformats.org/officeDocument/2006/relationships/image" Target="../media/image118.emf"/><Relationship Id="rId325" Type="http://schemas.openxmlformats.org/officeDocument/2006/relationships/image" Target="../media/image325.emf"/><Relationship Id="rId367" Type="http://schemas.openxmlformats.org/officeDocument/2006/relationships/image" Target="../media/image367.emf"/><Relationship Id="rId171" Type="http://schemas.openxmlformats.org/officeDocument/2006/relationships/image" Target="../media/image171.emf"/><Relationship Id="rId227" Type="http://schemas.openxmlformats.org/officeDocument/2006/relationships/image" Target="../media/image227.emf"/><Relationship Id="rId269" Type="http://schemas.openxmlformats.org/officeDocument/2006/relationships/image" Target="../media/image269.emf"/><Relationship Id="rId434" Type="http://schemas.openxmlformats.org/officeDocument/2006/relationships/image" Target="../media/image434.emf"/><Relationship Id="rId33" Type="http://schemas.openxmlformats.org/officeDocument/2006/relationships/image" Target="../media/image33.emf"/><Relationship Id="rId129" Type="http://schemas.openxmlformats.org/officeDocument/2006/relationships/image" Target="../media/image129.emf"/><Relationship Id="rId280" Type="http://schemas.openxmlformats.org/officeDocument/2006/relationships/image" Target="../media/image280.emf"/><Relationship Id="rId336" Type="http://schemas.openxmlformats.org/officeDocument/2006/relationships/image" Target="../media/image336.emf"/><Relationship Id="rId75" Type="http://schemas.openxmlformats.org/officeDocument/2006/relationships/image" Target="../media/image75.emf"/><Relationship Id="rId140" Type="http://schemas.openxmlformats.org/officeDocument/2006/relationships/image" Target="../media/image140.emf"/><Relationship Id="rId182" Type="http://schemas.openxmlformats.org/officeDocument/2006/relationships/image" Target="../media/image182.emf"/><Relationship Id="rId378" Type="http://schemas.openxmlformats.org/officeDocument/2006/relationships/image" Target="../media/image378.emf"/><Relationship Id="rId403" Type="http://schemas.openxmlformats.org/officeDocument/2006/relationships/image" Target="../media/image403.emf"/><Relationship Id="rId6" Type="http://schemas.openxmlformats.org/officeDocument/2006/relationships/image" Target="../media/image6.emf"/><Relationship Id="rId238" Type="http://schemas.openxmlformats.org/officeDocument/2006/relationships/image" Target="../media/image238.emf"/><Relationship Id="rId445" Type="http://schemas.openxmlformats.org/officeDocument/2006/relationships/image" Target="../media/image445.emf"/><Relationship Id="rId291" Type="http://schemas.openxmlformats.org/officeDocument/2006/relationships/image" Target="../media/image291.emf"/><Relationship Id="rId305" Type="http://schemas.openxmlformats.org/officeDocument/2006/relationships/image" Target="../media/image305.emf"/><Relationship Id="rId347" Type="http://schemas.openxmlformats.org/officeDocument/2006/relationships/image" Target="../media/image347.emf"/><Relationship Id="rId44" Type="http://schemas.openxmlformats.org/officeDocument/2006/relationships/image" Target="../media/image44.emf"/><Relationship Id="rId86" Type="http://schemas.openxmlformats.org/officeDocument/2006/relationships/image" Target="../media/image86.emf"/><Relationship Id="rId151" Type="http://schemas.openxmlformats.org/officeDocument/2006/relationships/image" Target="../media/image151.emf"/><Relationship Id="rId389" Type="http://schemas.openxmlformats.org/officeDocument/2006/relationships/image" Target="../media/image389.emf"/><Relationship Id="rId193" Type="http://schemas.openxmlformats.org/officeDocument/2006/relationships/image" Target="../media/image193.emf"/><Relationship Id="rId207" Type="http://schemas.openxmlformats.org/officeDocument/2006/relationships/image" Target="../media/image207.emf"/><Relationship Id="rId249" Type="http://schemas.openxmlformats.org/officeDocument/2006/relationships/image" Target="../media/image249.emf"/><Relationship Id="rId414" Type="http://schemas.openxmlformats.org/officeDocument/2006/relationships/image" Target="../media/image414.emf"/><Relationship Id="rId13" Type="http://schemas.openxmlformats.org/officeDocument/2006/relationships/image" Target="../media/image13.emf"/><Relationship Id="rId109" Type="http://schemas.openxmlformats.org/officeDocument/2006/relationships/image" Target="../media/image109.emf"/><Relationship Id="rId260" Type="http://schemas.openxmlformats.org/officeDocument/2006/relationships/image" Target="../media/image260.emf"/><Relationship Id="rId316" Type="http://schemas.openxmlformats.org/officeDocument/2006/relationships/image" Target="../media/image316.emf"/><Relationship Id="rId55" Type="http://schemas.openxmlformats.org/officeDocument/2006/relationships/image" Target="../media/image55.emf"/><Relationship Id="rId97" Type="http://schemas.openxmlformats.org/officeDocument/2006/relationships/image" Target="../media/image97.emf"/><Relationship Id="rId120" Type="http://schemas.openxmlformats.org/officeDocument/2006/relationships/image" Target="../media/image120.emf"/><Relationship Id="rId358" Type="http://schemas.openxmlformats.org/officeDocument/2006/relationships/image" Target="../media/image358.emf"/><Relationship Id="rId162" Type="http://schemas.openxmlformats.org/officeDocument/2006/relationships/image" Target="../media/image162.emf"/><Relationship Id="rId218" Type="http://schemas.openxmlformats.org/officeDocument/2006/relationships/image" Target="../media/image218.emf"/><Relationship Id="rId425" Type="http://schemas.openxmlformats.org/officeDocument/2006/relationships/image" Target="../media/image425.emf"/><Relationship Id="rId271" Type="http://schemas.openxmlformats.org/officeDocument/2006/relationships/image" Target="../media/image271.emf"/><Relationship Id="rId24" Type="http://schemas.openxmlformats.org/officeDocument/2006/relationships/image" Target="../media/image24.emf"/><Relationship Id="rId66" Type="http://schemas.openxmlformats.org/officeDocument/2006/relationships/image" Target="../media/image66.emf"/><Relationship Id="rId131" Type="http://schemas.openxmlformats.org/officeDocument/2006/relationships/image" Target="../media/image131.emf"/><Relationship Id="rId327" Type="http://schemas.openxmlformats.org/officeDocument/2006/relationships/image" Target="../media/image327.emf"/><Relationship Id="rId369" Type="http://schemas.openxmlformats.org/officeDocument/2006/relationships/image" Target="../media/image369.emf"/><Relationship Id="rId173" Type="http://schemas.openxmlformats.org/officeDocument/2006/relationships/image" Target="../media/image173.emf"/><Relationship Id="rId229" Type="http://schemas.openxmlformats.org/officeDocument/2006/relationships/image" Target="../media/image229.emf"/><Relationship Id="rId380" Type="http://schemas.openxmlformats.org/officeDocument/2006/relationships/image" Target="../media/image380.emf"/><Relationship Id="rId436" Type="http://schemas.openxmlformats.org/officeDocument/2006/relationships/image" Target="../media/image436.emf"/><Relationship Id="rId240" Type="http://schemas.openxmlformats.org/officeDocument/2006/relationships/image" Target="../media/image240.emf"/><Relationship Id="rId35" Type="http://schemas.openxmlformats.org/officeDocument/2006/relationships/image" Target="../media/image35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282" Type="http://schemas.openxmlformats.org/officeDocument/2006/relationships/image" Target="../media/image282.emf"/><Relationship Id="rId338" Type="http://schemas.openxmlformats.org/officeDocument/2006/relationships/image" Target="../media/image338.emf"/><Relationship Id="rId8" Type="http://schemas.openxmlformats.org/officeDocument/2006/relationships/image" Target="../media/image8.emf"/><Relationship Id="rId142" Type="http://schemas.openxmlformats.org/officeDocument/2006/relationships/image" Target="../media/image142.emf"/><Relationship Id="rId184" Type="http://schemas.openxmlformats.org/officeDocument/2006/relationships/image" Target="../media/image184.emf"/><Relationship Id="rId391" Type="http://schemas.openxmlformats.org/officeDocument/2006/relationships/image" Target="../media/image391.emf"/><Relationship Id="rId405" Type="http://schemas.openxmlformats.org/officeDocument/2006/relationships/image" Target="../media/image405.emf"/><Relationship Id="rId251" Type="http://schemas.openxmlformats.org/officeDocument/2006/relationships/image" Target="../media/image251.emf"/><Relationship Id="rId46" Type="http://schemas.openxmlformats.org/officeDocument/2006/relationships/image" Target="../media/image46.emf"/><Relationship Id="rId293" Type="http://schemas.openxmlformats.org/officeDocument/2006/relationships/image" Target="../media/image293.emf"/><Relationship Id="rId307" Type="http://schemas.openxmlformats.org/officeDocument/2006/relationships/image" Target="../media/image307.emf"/><Relationship Id="rId349" Type="http://schemas.openxmlformats.org/officeDocument/2006/relationships/image" Target="../media/image349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3" Type="http://schemas.openxmlformats.org/officeDocument/2006/relationships/image" Target="../media/image153.emf"/><Relationship Id="rId195" Type="http://schemas.openxmlformats.org/officeDocument/2006/relationships/image" Target="../media/image195.emf"/><Relationship Id="rId209" Type="http://schemas.openxmlformats.org/officeDocument/2006/relationships/image" Target="../media/image209.emf"/><Relationship Id="rId360" Type="http://schemas.openxmlformats.org/officeDocument/2006/relationships/image" Target="../media/image360.emf"/><Relationship Id="rId416" Type="http://schemas.openxmlformats.org/officeDocument/2006/relationships/image" Target="../media/image416.emf"/><Relationship Id="rId220" Type="http://schemas.openxmlformats.org/officeDocument/2006/relationships/image" Target="../media/image220.emf"/><Relationship Id="rId15" Type="http://schemas.openxmlformats.org/officeDocument/2006/relationships/image" Target="../media/image15.emf"/><Relationship Id="rId57" Type="http://schemas.openxmlformats.org/officeDocument/2006/relationships/image" Target="../media/image57.emf"/><Relationship Id="rId262" Type="http://schemas.openxmlformats.org/officeDocument/2006/relationships/image" Target="../media/image262.emf"/><Relationship Id="rId318" Type="http://schemas.openxmlformats.org/officeDocument/2006/relationships/image" Target="../media/image318.emf"/><Relationship Id="rId99" Type="http://schemas.openxmlformats.org/officeDocument/2006/relationships/image" Target="../media/image99.emf"/><Relationship Id="rId122" Type="http://schemas.openxmlformats.org/officeDocument/2006/relationships/image" Target="../media/image122.emf"/><Relationship Id="rId164" Type="http://schemas.openxmlformats.org/officeDocument/2006/relationships/image" Target="../media/image164.emf"/><Relationship Id="rId371" Type="http://schemas.openxmlformats.org/officeDocument/2006/relationships/image" Target="../media/image371.emf"/><Relationship Id="rId427" Type="http://schemas.openxmlformats.org/officeDocument/2006/relationships/image" Target="../media/image427.emf"/><Relationship Id="rId26" Type="http://schemas.openxmlformats.org/officeDocument/2006/relationships/image" Target="../media/image26.emf"/><Relationship Id="rId231" Type="http://schemas.openxmlformats.org/officeDocument/2006/relationships/image" Target="../media/image231.emf"/><Relationship Id="rId273" Type="http://schemas.openxmlformats.org/officeDocument/2006/relationships/image" Target="../media/image273.emf"/><Relationship Id="rId329" Type="http://schemas.openxmlformats.org/officeDocument/2006/relationships/image" Target="../media/image329.emf"/><Relationship Id="rId68" Type="http://schemas.openxmlformats.org/officeDocument/2006/relationships/image" Target="../media/image68.emf"/><Relationship Id="rId133" Type="http://schemas.openxmlformats.org/officeDocument/2006/relationships/image" Target="../media/image133.emf"/><Relationship Id="rId175" Type="http://schemas.openxmlformats.org/officeDocument/2006/relationships/image" Target="../media/image175.emf"/><Relationship Id="rId340" Type="http://schemas.openxmlformats.org/officeDocument/2006/relationships/image" Target="../media/image340.emf"/><Relationship Id="rId200" Type="http://schemas.openxmlformats.org/officeDocument/2006/relationships/image" Target="../media/image200.emf"/><Relationship Id="rId382" Type="http://schemas.openxmlformats.org/officeDocument/2006/relationships/image" Target="../media/image382.emf"/><Relationship Id="rId438" Type="http://schemas.openxmlformats.org/officeDocument/2006/relationships/image" Target="../media/image438.emf"/><Relationship Id="rId242" Type="http://schemas.openxmlformats.org/officeDocument/2006/relationships/image" Target="../media/image242.emf"/><Relationship Id="rId284" Type="http://schemas.openxmlformats.org/officeDocument/2006/relationships/image" Target="../media/image284.emf"/><Relationship Id="rId37" Type="http://schemas.openxmlformats.org/officeDocument/2006/relationships/image" Target="../media/image37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144" Type="http://schemas.openxmlformats.org/officeDocument/2006/relationships/image" Target="../media/image144.emf"/><Relationship Id="rId90" Type="http://schemas.openxmlformats.org/officeDocument/2006/relationships/image" Target="../media/image90.emf"/><Relationship Id="rId186" Type="http://schemas.openxmlformats.org/officeDocument/2006/relationships/image" Target="../media/image186.emf"/><Relationship Id="rId351" Type="http://schemas.openxmlformats.org/officeDocument/2006/relationships/image" Target="../media/image351.emf"/><Relationship Id="rId393" Type="http://schemas.openxmlformats.org/officeDocument/2006/relationships/image" Target="../media/image393.emf"/><Relationship Id="rId407" Type="http://schemas.openxmlformats.org/officeDocument/2006/relationships/image" Target="../media/image407.emf"/><Relationship Id="rId211" Type="http://schemas.openxmlformats.org/officeDocument/2006/relationships/image" Target="../media/image211.emf"/><Relationship Id="rId253" Type="http://schemas.openxmlformats.org/officeDocument/2006/relationships/image" Target="../media/image253.emf"/><Relationship Id="rId295" Type="http://schemas.openxmlformats.org/officeDocument/2006/relationships/image" Target="../media/image295.emf"/><Relationship Id="rId309" Type="http://schemas.openxmlformats.org/officeDocument/2006/relationships/image" Target="../media/image309.emf"/><Relationship Id="rId48" Type="http://schemas.openxmlformats.org/officeDocument/2006/relationships/image" Target="../media/image48.emf"/><Relationship Id="rId113" Type="http://schemas.openxmlformats.org/officeDocument/2006/relationships/image" Target="../media/image113.emf"/><Relationship Id="rId320" Type="http://schemas.openxmlformats.org/officeDocument/2006/relationships/image" Target="../media/image320.emf"/><Relationship Id="rId155" Type="http://schemas.openxmlformats.org/officeDocument/2006/relationships/image" Target="../media/image155.emf"/><Relationship Id="rId197" Type="http://schemas.openxmlformats.org/officeDocument/2006/relationships/image" Target="../media/image197.emf"/><Relationship Id="rId362" Type="http://schemas.openxmlformats.org/officeDocument/2006/relationships/image" Target="../media/image362.emf"/><Relationship Id="rId418" Type="http://schemas.openxmlformats.org/officeDocument/2006/relationships/image" Target="../media/image418.emf"/><Relationship Id="rId222" Type="http://schemas.openxmlformats.org/officeDocument/2006/relationships/image" Target="../media/image222.emf"/><Relationship Id="rId264" Type="http://schemas.openxmlformats.org/officeDocument/2006/relationships/image" Target="../media/image264.emf"/><Relationship Id="rId17" Type="http://schemas.openxmlformats.org/officeDocument/2006/relationships/image" Target="../media/image17.emf"/><Relationship Id="rId59" Type="http://schemas.openxmlformats.org/officeDocument/2006/relationships/image" Target="../media/image59.emf"/><Relationship Id="rId124" Type="http://schemas.openxmlformats.org/officeDocument/2006/relationships/image" Target="../media/image124.emf"/><Relationship Id="rId70" Type="http://schemas.openxmlformats.org/officeDocument/2006/relationships/image" Target="../media/image70.emf"/><Relationship Id="rId166" Type="http://schemas.openxmlformats.org/officeDocument/2006/relationships/image" Target="../media/image166.emf"/><Relationship Id="rId331" Type="http://schemas.openxmlformats.org/officeDocument/2006/relationships/image" Target="../media/image331.emf"/><Relationship Id="rId373" Type="http://schemas.openxmlformats.org/officeDocument/2006/relationships/image" Target="../media/image373.emf"/><Relationship Id="rId429" Type="http://schemas.openxmlformats.org/officeDocument/2006/relationships/image" Target="../media/image429.emf"/><Relationship Id="rId1" Type="http://schemas.openxmlformats.org/officeDocument/2006/relationships/image" Target="../media/image1.emf"/><Relationship Id="rId233" Type="http://schemas.openxmlformats.org/officeDocument/2006/relationships/image" Target="../media/image233.emf"/><Relationship Id="rId440" Type="http://schemas.openxmlformats.org/officeDocument/2006/relationships/image" Target="../media/image440.emf"/><Relationship Id="rId28" Type="http://schemas.openxmlformats.org/officeDocument/2006/relationships/image" Target="../media/image28.emf"/><Relationship Id="rId275" Type="http://schemas.openxmlformats.org/officeDocument/2006/relationships/image" Target="../media/image275.emf"/><Relationship Id="rId300" Type="http://schemas.openxmlformats.org/officeDocument/2006/relationships/image" Target="../media/image300.emf"/><Relationship Id="rId81" Type="http://schemas.openxmlformats.org/officeDocument/2006/relationships/image" Target="../media/image81.emf"/><Relationship Id="rId135" Type="http://schemas.openxmlformats.org/officeDocument/2006/relationships/image" Target="../media/image135.emf"/><Relationship Id="rId177" Type="http://schemas.openxmlformats.org/officeDocument/2006/relationships/image" Target="../media/image177.emf"/><Relationship Id="rId342" Type="http://schemas.openxmlformats.org/officeDocument/2006/relationships/image" Target="../media/image342.emf"/><Relationship Id="rId384" Type="http://schemas.openxmlformats.org/officeDocument/2006/relationships/image" Target="../media/image384.emf"/><Relationship Id="rId202" Type="http://schemas.openxmlformats.org/officeDocument/2006/relationships/image" Target="../media/image202.emf"/><Relationship Id="rId244" Type="http://schemas.openxmlformats.org/officeDocument/2006/relationships/image" Target="../media/image24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838200</xdr:colOff>
          <xdr:row>1</xdr:row>
          <xdr:rowOff>43898</xdr:rowOff>
        </xdr:to>
        <xdr:sp macro="" textlink="">
          <xdr:nvSpPr>
            <xdr:cNvPr id="1025" name="Control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0</xdr:rowOff>
        </xdr:from>
        <xdr:to>
          <xdr:col>0</xdr:col>
          <xdr:colOff>1123950</xdr:colOff>
          <xdr:row>1</xdr:row>
          <xdr:rowOff>43898</xdr:rowOff>
        </xdr:to>
        <xdr:sp macro="" textlink="">
          <xdr:nvSpPr>
            <xdr:cNvPr id="1026" name="Control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0</xdr:row>
          <xdr:rowOff>0</xdr:rowOff>
        </xdr:from>
        <xdr:to>
          <xdr:col>1</xdr:col>
          <xdr:colOff>834473</xdr:colOff>
          <xdr:row>1</xdr:row>
          <xdr:rowOff>43898</xdr:rowOff>
        </xdr:to>
        <xdr:sp macro="" textlink="">
          <xdr:nvSpPr>
            <xdr:cNvPr id="1027" name="Control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028" name="Control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029" name="Control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030" name="Control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031" name="Control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032" name="Control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838200</xdr:colOff>
          <xdr:row>2</xdr:row>
          <xdr:rowOff>47625</xdr:rowOff>
        </xdr:to>
        <xdr:sp macro="" textlink="">
          <xdr:nvSpPr>
            <xdr:cNvPr id="1033" name="Control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034" name="Control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035" name="Control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36" name="Control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37" name="Control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38" name="Control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</xdr:col>
          <xdr:colOff>838200</xdr:colOff>
          <xdr:row>3</xdr:row>
          <xdr:rowOff>38100</xdr:rowOff>
        </xdr:to>
        <xdr:sp macro="" textlink="">
          <xdr:nvSpPr>
            <xdr:cNvPr id="1039" name="Control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40" name="Control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41" name="Control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42" name="Control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43" name="Control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44" name="Control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</xdr:col>
          <xdr:colOff>838200</xdr:colOff>
          <xdr:row>3</xdr:row>
          <xdr:rowOff>38100</xdr:rowOff>
        </xdr:to>
        <xdr:sp macro="" textlink="">
          <xdr:nvSpPr>
            <xdr:cNvPr id="1045" name="Control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46" name="Control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47" name="Control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133350</xdr:rowOff>
        </xdr:from>
        <xdr:to>
          <xdr:col>3</xdr:col>
          <xdr:colOff>219075</xdr:colOff>
          <xdr:row>4</xdr:row>
          <xdr:rowOff>9525</xdr:rowOff>
        </xdr:to>
        <xdr:sp macro="" textlink="">
          <xdr:nvSpPr>
            <xdr:cNvPr id="1048" name="Control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049" name="Control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050" name="Control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</xdr:col>
          <xdr:colOff>838200</xdr:colOff>
          <xdr:row>3</xdr:row>
          <xdr:rowOff>38100</xdr:rowOff>
        </xdr:to>
        <xdr:sp macro="" textlink="">
          <xdr:nvSpPr>
            <xdr:cNvPr id="1051" name="Control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52" name="Control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53" name="Control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95250</xdr:rowOff>
        </xdr:from>
        <xdr:to>
          <xdr:col>3</xdr:col>
          <xdr:colOff>219075</xdr:colOff>
          <xdr:row>5</xdr:row>
          <xdr:rowOff>142875</xdr:rowOff>
        </xdr:to>
        <xdr:sp macro="" textlink="">
          <xdr:nvSpPr>
            <xdr:cNvPr id="1054" name="Control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055" name="Control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056" name="Control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</xdr:col>
          <xdr:colOff>838200</xdr:colOff>
          <xdr:row>3</xdr:row>
          <xdr:rowOff>38100</xdr:rowOff>
        </xdr:to>
        <xdr:sp macro="" textlink="">
          <xdr:nvSpPr>
            <xdr:cNvPr id="1057" name="Control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58" name="Control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59" name="Control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104775</xdr:rowOff>
        </xdr:from>
        <xdr:to>
          <xdr:col>3</xdr:col>
          <xdr:colOff>219075</xdr:colOff>
          <xdr:row>6</xdr:row>
          <xdr:rowOff>152400</xdr:rowOff>
        </xdr:to>
        <xdr:sp macro="" textlink="">
          <xdr:nvSpPr>
            <xdr:cNvPr id="1060" name="Control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061" name="Control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062" name="Control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</xdr:col>
          <xdr:colOff>838200</xdr:colOff>
          <xdr:row>3</xdr:row>
          <xdr:rowOff>38100</xdr:rowOff>
        </xdr:to>
        <xdr:sp macro="" textlink="">
          <xdr:nvSpPr>
            <xdr:cNvPr id="1063" name="Control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64" name="Control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065" name="Control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76200</xdr:rowOff>
        </xdr:from>
        <xdr:to>
          <xdr:col>3</xdr:col>
          <xdr:colOff>219075</xdr:colOff>
          <xdr:row>7</xdr:row>
          <xdr:rowOff>114300</xdr:rowOff>
        </xdr:to>
        <xdr:sp macro="" textlink="">
          <xdr:nvSpPr>
            <xdr:cNvPr id="1066" name="Control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067" name="Control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068" name="Control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76200</xdr:rowOff>
        </xdr:from>
        <xdr:to>
          <xdr:col>1</xdr:col>
          <xdr:colOff>838200</xdr:colOff>
          <xdr:row>3</xdr:row>
          <xdr:rowOff>123825</xdr:rowOff>
        </xdr:to>
        <xdr:sp macro="" textlink="">
          <xdr:nvSpPr>
            <xdr:cNvPr id="1069" name="Control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76200</xdr:rowOff>
        </xdr:from>
        <xdr:to>
          <xdr:col>3</xdr:col>
          <xdr:colOff>219075</xdr:colOff>
          <xdr:row>3</xdr:row>
          <xdr:rowOff>123825</xdr:rowOff>
        </xdr:to>
        <xdr:sp macro="" textlink="">
          <xdr:nvSpPr>
            <xdr:cNvPr id="1070" name="Control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76200</xdr:rowOff>
        </xdr:from>
        <xdr:to>
          <xdr:col>3</xdr:col>
          <xdr:colOff>219075</xdr:colOff>
          <xdr:row>3</xdr:row>
          <xdr:rowOff>123825</xdr:rowOff>
        </xdr:to>
        <xdr:sp macro="" textlink="">
          <xdr:nvSpPr>
            <xdr:cNvPr id="1071" name="Control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57150</xdr:rowOff>
        </xdr:from>
        <xdr:to>
          <xdr:col>3</xdr:col>
          <xdr:colOff>219075</xdr:colOff>
          <xdr:row>8</xdr:row>
          <xdr:rowOff>104775</xdr:rowOff>
        </xdr:to>
        <xdr:sp macro="" textlink="">
          <xdr:nvSpPr>
            <xdr:cNvPr id="1072" name="Control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073" name="Control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074" name="Control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133350</xdr:rowOff>
        </xdr:from>
        <xdr:to>
          <xdr:col>1</xdr:col>
          <xdr:colOff>838200</xdr:colOff>
          <xdr:row>4</xdr:row>
          <xdr:rowOff>9525</xdr:rowOff>
        </xdr:to>
        <xdr:sp macro="" textlink="">
          <xdr:nvSpPr>
            <xdr:cNvPr id="1075" name="Control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133350</xdr:rowOff>
        </xdr:from>
        <xdr:to>
          <xdr:col>3</xdr:col>
          <xdr:colOff>219075</xdr:colOff>
          <xdr:row>4</xdr:row>
          <xdr:rowOff>9525</xdr:rowOff>
        </xdr:to>
        <xdr:sp macro="" textlink="">
          <xdr:nvSpPr>
            <xdr:cNvPr id="1076" name="Control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133350</xdr:rowOff>
        </xdr:from>
        <xdr:to>
          <xdr:col>3</xdr:col>
          <xdr:colOff>219075</xdr:colOff>
          <xdr:row>4</xdr:row>
          <xdr:rowOff>9525</xdr:rowOff>
        </xdr:to>
        <xdr:sp macro="" textlink="">
          <xdr:nvSpPr>
            <xdr:cNvPr id="1077" name="Control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47625</xdr:rowOff>
        </xdr:from>
        <xdr:to>
          <xdr:col>3</xdr:col>
          <xdr:colOff>219075</xdr:colOff>
          <xdr:row>9</xdr:row>
          <xdr:rowOff>85725</xdr:rowOff>
        </xdr:to>
        <xdr:sp macro="" textlink="">
          <xdr:nvSpPr>
            <xdr:cNvPr id="1078" name="Control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079" name="Control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080" name="Control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19050</xdr:rowOff>
        </xdr:from>
        <xdr:to>
          <xdr:col>1</xdr:col>
          <xdr:colOff>838200</xdr:colOff>
          <xdr:row>4</xdr:row>
          <xdr:rowOff>57150</xdr:rowOff>
        </xdr:to>
        <xdr:sp macro="" textlink="">
          <xdr:nvSpPr>
            <xdr:cNvPr id="1081" name="Control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082" name="Control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083" name="Control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28575</xdr:rowOff>
        </xdr:from>
        <xdr:to>
          <xdr:col>3</xdr:col>
          <xdr:colOff>219075</xdr:colOff>
          <xdr:row>10</xdr:row>
          <xdr:rowOff>76200</xdr:rowOff>
        </xdr:to>
        <xdr:sp macro="" textlink="">
          <xdr:nvSpPr>
            <xdr:cNvPr id="1084" name="Control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85" name="Control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86" name="Control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66675</xdr:rowOff>
        </xdr:from>
        <xdr:to>
          <xdr:col>1</xdr:col>
          <xdr:colOff>838200</xdr:colOff>
          <xdr:row>4</xdr:row>
          <xdr:rowOff>104775</xdr:rowOff>
        </xdr:to>
        <xdr:sp macro="" textlink="">
          <xdr:nvSpPr>
            <xdr:cNvPr id="1087" name="Control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66675</xdr:rowOff>
        </xdr:from>
        <xdr:to>
          <xdr:col>3</xdr:col>
          <xdr:colOff>219075</xdr:colOff>
          <xdr:row>4</xdr:row>
          <xdr:rowOff>104775</xdr:rowOff>
        </xdr:to>
        <xdr:sp macro="" textlink="">
          <xdr:nvSpPr>
            <xdr:cNvPr id="1088" name="Control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66675</xdr:rowOff>
        </xdr:from>
        <xdr:to>
          <xdr:col>3</xdr:col>
          <xdr:colOff>219075</xdr:colOff>
          <xdr:row>4</xdr:row>
          <xdr:rowOff>104775</xdr:rowOff>
        </xdr:to>
        <xdr:sp macro="" textlink="">
          <xdr:nvSpPr>
            <xdr:cNvPr id="1089" name="Control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90" name="Control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91" name="Control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92" name="Control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95250</xdr:rowOff>
        </xdr:from>
        <xdr:to>
          <xdr:col>1</xdr:col>
          <xdr:colOff>838200</xdr:colOff>
          <xdr:row>5</xdr:row>
          <xdr:rowOff>142875</xdr:rowOff>
        </xdr:to>
        <xdr:sp macro="" textlink="">
          <xdr:nvSpPr>
            <xdr:cNvPr id="1093" name="Control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95250</xdr:rowOff>
        </xdr:from>
        <xdr:to>
          <xdr:col>3</xdr:col>
          <xdr:colOff>219075</xdr:colOff>
          <xdr:row>5</xdr:row>
          <xdr:rowOff>142875</xdr:rowOff>
        </xdr:to>
        <xdr:sp macro="" textlink="">
          <xdr:nvSpPr>
            <xdr:cNvPr id="1094" name="Control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95250</xdr:rowOff>
        </xdr:from>
        <xdr:to>
          <xdr:col>3</xdr:col>
          <xdr:colOff>219075</xdr:colOff>
          <xdr:row>5</xdr:row>
          <xdr:rowOff>142875</xdr:rowOff>
        </xdr:to>
        <xdr:sp macro="" textlink="">
          <xdr:nvSpPr>
            <xdr:cNvPr id="1095" name="Control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96" name="Control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97" name="Control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098" name="Control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152400</xdr:rowOff>
        </xdr:from>
        <xdr:to>
          <xdr:col>1</xdr:col>
          <xdr:colOff>838200</xdr:colOff>
          <xdr:row>6</xdr:row>
          <xdr:rowOff>38100</xdr:rowOff>
        </xdr:to>
        <xdr:sp macro="" textlink="">
          <xdr:nvSpPr>
            <xdr:cNvPr id="1099" name="Control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100" name="Control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101" name="Control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02" name="Control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03" name="Control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04" name="Control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47625</xdr:rowOff>
        </xdr:from>
        <xdr:to>
          <xdr:col>1</xdr:col>
          <xdr:colOff>838200</xdr:colOff>
          <xdr:row>6</xdr:row>
          <xdr:rowOff>95250</xdr:rowOff>
        </xdr:to>
        <xdr:sp macro="" textlink="">
          <xdr:nvSpPr>
            <xdr:cNvPr id="1105" name="Control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47625</xdr:rowOff>
        </xdr:from>
        <xdr:to>
          <xdr:col>3</xdr:col>
          <xdr:colOff>219075</xdr:colOff>
          <xdr:row>6</xdr:row>
          <xdr:rowOff>95250</xdr:rowOff>
        </xdr:to>
        <xdr:sp macro="" textlink="">
          <xdr:nvSpPr>
            <xdr:cNvPr id="1106" name="Control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47625</xdr:rowOff>
        </xdr:from>
        <xdr:to>
          <xdr:col>3</xdr:col>
          <xdr:colOff>219075</xdr:colOff>
          <xdr:row>6</xdr:row>
          <xdr:rowOff>95250</xdr:rowOff>
        </xdr:to>
        <xdr:sp macro="" textlink="">
          <xdr:nvSpPr>
            <xdr:cNvPr id="1107" name="Control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08" name="Control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09" name="Control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10" name="Control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104775</xdr:rowOff>
        </xdr:from>
        <xdr:to>
          <xdr:col>1</xdr:col>
          <xdr:colOff>838200</xdr:colOff>
          <xdr:row>6</xdr:row>
          <xdr:rowOff>152400</xdr:rowOff>
        </xdr:to>
        <xdr:sp macro="" textlink="">
          <xdr:nvSpPr>
            <xdr:cNvPr id="1111" name="Control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104775</xdr:rowOff>
        </xdr:from>
        <xdr:to>
          <xdr:col>3</xdr:col>
          <xdr:colOff>219075</xdr:colOff>
          <xdr:row>6</xdr:row>
          <xdr:rowOff>152400</xdr:rowOff>
        </xdr:to>
        <xdr:sp macro="" textlink="">
          <xdr:nvSpPr>
            <xdr:cNvPr id="1112" name="Control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104775</xdr:rowOff>
        </xdr:from>
        <xdr:to>
          <xdr:col>3</xdr:col>
          <xdr:colOff>219075</xdr:colOff>
          <xdr:row>6</xdr:row>
          <xdr:rowOff>152400</xdr:rowOff>
        </xdr:to>
        <xdr:sp macro="" textlink="">
          <xdr:nvSpPr>
            <xdr:cNvPr id="1113" name="Control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14" name="Control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15" name="Control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16" name="Control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152400</xdr:rowOff>
        </xdr:from>
        <xdr:to>
          <xdr:col>1</xdr:col>
          <xdr:colOff>838200</xdr:colOff>
          <xdr:row>7</xdr:row>
          <xdr:rowOff>28575</xdr:rowOff>
        </xdr:to>
        <xdr:sp macro="" textlink="">
          <xdr:nvSpPr>
            <xdr:cNvPr id="1117" name="Control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118" name="Control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119" name="Control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20" name="Control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21" name="Control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22" name="Control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38100</xdr:rowOff>
        </xdr:from>
        <xdr:to>
          <xdr:col>1</xdr:col>
          <xdr:colOff>838200</xdr:colOff>
          <xdr:row>7</xdr:row>
          <xdr:rowOff>76200</xdr:rowOff>
        </xdr:to>
        <xdr:sp macro="" textlink="">
          <xdr:nvSpPr>
            <xdr:cNvPr id="1123" name="Control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38100</xdr:rowOff>
        </xdr:from>
        <xdr:to>
          <xdr:col>3</xdr:col>
          <xdr:colOff>219075</xdr:colOff>
          <xdr:row>7</xdr:row>
          <xdr:rowOff>76200</xdr:rowOff>
        </xdr:to>
        <xdr:sp macro="" textlink="">
          <xdr:nvSpPr>
            <xdr:cNvPr id="1124" name="Control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38100</xdr:rowOff>
        </xdr:from>
        <xdr:to>
          <xdr:col>3</xdr:col>
          <xdr:colOff>219075</xdr:colOff>
          <xdr:row>7</xdr:row>
          <xdr:rowOff>76200</xdr:rowOff>
        </xdr:to>
        <xdr:sp macro="" textlink="">
          <xdr:nvSpPr>
            <xdr:cNvPr id="1125" name="Control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26" name="Control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27" name="Control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28" name="Control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76200</xdr:rowOff>
        </xdr:from>
        <xdr:to>
          <xdr:col>1</xdr:col>
          <xdr:colOff>838200</xdr:colOff>
          <xdr:row>7</xdr:row>
          <xdr:rowOff>114300</xdr:rowOff>
        </xdr:to>
        <xdr:sp macro="" textlink="">
          <xdr:nvSpPr>
            <xdr:cNvPr id="1129" name="Control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76200</xdr:rowOff>
        </xdr:from>
        <xdr:to>
          <xdr:col>3</xdr:col>
          <xdr:colOff>219075</xdr:colOff>
          <xdr:row>7</xdr:row>
          <xdr:rowOff>114300</xdr:rowOff>
        </xdr:to>
        <xdr:sp macro="" textlink="">
          <xdr:nvSpPr>
            <xdr:cNvPr id="1130" name="Control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38100</xdr:rowOff>
        </xdr:from>
        <xdr:to>
          <xdr:col>3</xdr:col>
          <xdr:colOff>219075</xdr:colOff>
          <xdr:row>7</xdr:row>
          <xdr:rowOff>76200</xdr:rowOff>
        </xdr:to>
        <xdr:sp macro="" textlink="">
          <xdr:nvSpPr>
            <xdr:cNvPr id="1131" name="Control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32" name="Control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219075</xdr:colOff>
          <xdr:row>11</xdr:row>
          <xdr:rowOff>57150</xdr:rowOff>
        </xdr:to>
        <xdr:sp macro="" textlink="">
          <xdr:nvSpPr>
            <xdr:cNvPr id="1133" name="Control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219075</xdr:colOff>
          <xdr:row>11</xdr:row>
          <xdr:rowOff>57150</xdr:rowOff>
        </xdr:to>
        <xdr:sp macro="" textlink="">
          <xdr:nvSpPr>
            <xdr:cNvPr id="1134" name="Control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123825</xdr:rowOff>
        </xdr:from>
        <xdr:to>
          <xdr:col>1</xdr:col>
          <xdr:colOff>838200</xdr:colOff>
          <xdr:row>8</xdr:row>
          <xdr:rowOff>0</xdr:rowOff>
        </xdr:to>
        <xdr:sp macro="" textlink="">
          <xdr:nvSpPr>
            <xdr:cNvPr id="1135" name="Control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136" name="Control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137" name="Control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114300</xdr:rowOff>
        </xdr:from>
        <xdr:to>
          <xdr:col>1</xdr:col>
          <xdr:colOff>838200</xdr:colOff>
          <xdr:row>12</xdr:row>
          <xdr:rowOff>0</xdr:rowOff>
        </xdr:to>
        <xdr:sp macro="" textlink="">
          <xdr:nvSpPr>
            <xdr:cNvPr id="1138" name="Control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</xdr:rowOff>
        </xdr:from>
        <xdr:to>
          <xdr:col>1</xdr:col>
          <xdr:colOff>838200</xdr:colOff>
          <xdr:row>12</xdr:row>
          <xdr:rowOff>47625</xdr:rowOff>
        </xdr:to>
        <xdr:sp macro="" textlink="">
          <xdr:nvSpPr>
            <xdr:cNvPr id="1139" name="Control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</xdr:rowOff>
        </xdr:from>
        <xdr:to>
          <xdr:col>1</xdr:col>
          <xdr:colOff>838200</xdr:colOff>
          <xdr:row>12</xdr:row>
          <xdr:rowOff>47625</xdr:rowOff>
        </xdr:to>
        <xdr:sp macro="" textlink="">
          <xdr:nvSpPr>
            <xdr:cNvPr id="1140" name="Control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1</xdr:col>
          <xdr:colOff>838200</xdr:colOff>
          <xdr:row>8</xdr:row>
          <xdr:rowOff>47625</xdr:rowOff>
        </xdr:to>
        <xdr:sp macro="" textlink="">
          <xdr:nvSpPr>
            <xdr:cNvPr id="1141" name="Control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219075</xdr:colOff>
          <xdr:row>8</xdr:row>
          <xdr:rowOff>47625</xdr:rowOff>
        </xdr:to>
        <xdr:sp macro="" textlink="">
          <xdr:nvSpPr>
            <xdr:cNvPr id="1142" name="Control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219075</xdr:colOff>
          <xdr:row>8</xdr:row>
          <xdr:rowOff>47625</xdr:rowOff>
        </xdr:to>
        <xdr:sp macro="" textlink="">
          <xdr:nvSpPr>
            <xdr:cNvPr id="1143" name="Control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104775</xdr:rowOff>
        </xdr:from>
        <xdr:to>
          <xdr:col>1</xdr:col>
          <xdr:colOff>838200</xdr:colOff>
          <xdr:row>12</xdr:row>
          <xdr:rowOff>142875</xdr:rowOff>
        </xdr:to>
        <xdr:sp macro="" textlink="">
          <xdr:nvSpPr>
            <xdr:cNvPr id="1144" name="Control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152400</xdr:rowOff>
        </xdr:from>
        <xdr:to>
          <xdr:col>1</xdr:col>
          <xdr:colOff>838200</xdr:colOff>
          <xdr:row>13</xdr:row>
          <xdr:rowOff>28575</xdr:rowOff>
        </xdr:to>
        <xdr:sp macro="" textlink="">
          <xdr:nvSpPr>
            <xdr:cNvPr id="1145" name="Control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152400</xdr:rowOff>
        </xdr:from>
        <xdr:to>
          <xdr:col>1</xdr:col>
          <xdr:colOff>838200</xdr:colOff>
          <xdr:row>13</xdr:row>
          <xdr:rowOff>28575</xdr:rowOff>
        </xdr:to>
        <xdr:sp macro="" textlink="">
          <xdr:nvSpPr>
            <xdr:cNvPr id="1146" name="Control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57150</xdr:rowOff>
        </xdr:from>
        <xdr:to>
          <xdr:col>1</xdr:col>
          <xdr:colOff>838200</xdr:colOff>
          <xdr:row>8</xdr:row>
          <xdr:rowOff>104775</xdr:rowOff>
        </xdr:to>
        <xdr:sp macro="" textlink="">
          <xdr:nvSpPr>
            <xdr:cNvPr id="1147" name="Control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57150</xdr:rowOff>
        </xdr:from>
        <xdr:to>
          <xdr:col>3</xdr:col>
          <xdr:colOff>219075</xdr:colOff>
          <xdr:row>8</xdr:row>
          <xdr:rowOff>104775</xdr:rowOff>
        </xdr:to>
        <xdr:sp macro="" textlink="">
          <xdr:nvSpPr>
            <xdr:cNvPr id="1148" name="Control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57150</xdr:rowOff>
        </xdr:from>
        <xdr:to>
          <xdr:col>3</xdr:col>
          <xdr:colOff>219075</xdr:colOff>
          <xdr:row>8</xdr:row>
          <xdr:rowOff>104775</xdr:rowOff>
        </xdr:to>
        <xdr:sp macro="" textlink="">
          <xdr:nvSpPr>
            <xdr:cNvPr id="1149" name="Control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104775</xdr:rowOff>
        </xdr:from>
        <xdr:to>
          <xdr:col>1</xdr:col>
          <xdr:colOff>838200</xdr:colOff>
          <xdr:row>13</xdr:row>
          <xdr:rowOff>152400</xdr:rowOff>
        </xdr:to>
        <xdr:sp macro="" textlink="">
          <xdr:nvSpPr>
            <xdr:cNvPr id="1150" name="Control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152400</xdr:rowOff>
        </xdr:from>
        <xdr:to>
          <xdr:col>1</xdr:col>
          <xdr:colOff>838200</xdr:colOff>
          <xdr:row>14</xdr:row>
          <xdr:rowOff>38100</xdr:rowOff>
        </xdr:to>
        <xdr:sp macro="" textlink="">
          <xdr:nvSpPr>
            <xdr:cNvPr id="1151" name="Control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152400</xdr:rowOff>
        </xdr:from>
        <xdr:to>
          <xdr:col>1</xdr:col>
          <xdr:colOff>838200</xdr:colOff>
          <xdr:row>14</xdr:row>
          <xdr:rowOff>38100</xdr:rowOff>
        </xdr:to>
        <xdr:sp macro="" textlink="">
          <xdr:nvSpPr>
            <xdr:cNvPr id="1152" name="Control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104775</xdr:rowOff>
        </xdr:from>
        <xdr:to>
          <xdr:col>1</xdr:col>
          <xdr:colOff>838200</xdr:colOff>
          <xdr:row>8</xdr:row>
          <xdr:rowOff>152400</xdr:rowOff>
        </xdr:to>
        <xdr:sp macro="" textlink="">
          <xdr:nvSpPr>
            <xdr:cNvPr id="1153" name="Control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154" name="Control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155" name="Control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95250</xdr:rowOff>
        </xdr:from>
        <xdr:to>
          <xdr:col>1</xdr:col>
          <xdr:colOff>838200</xdr:colOff>
          <xdr:row>14</xdr:row>
          <xdr:rowOff>142875</xdr:rowOff>
        </xdr:to>
        <xdr:sp macro="" textlink="">
          <xdr:nvSpPr>
            <xdr:cNvPr id="1156" name="Control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142875</xdr:rowOff>
        </xdr:from>
        <xdr:to>
          <xdr:col>1</xdr:col>
          <xdr:colOff>838200</xdr:colOff>
          <xdr:row>15</xdr:row>
          <xdr:rowOff>19050</xdr:rowOff>
        </xdr:to>
        <xdr:sp macro="" textlink="">
          <xdr:nvSpPr>
            <xdr:cNvPr id="1157" name="Control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142875</xdr:rowOff>
        </xdr:from>
        <xdr:to>
          <xdr:col>1</xdr:col>
          <xdr:colOff>838200</xdr:colOff>
          <xdr:row>15</xdr:row>
          <xdr:rowOff>19050</xdr:rowOff>
        </xdr:to>
        <xdr:sp macro="" textlink="">
          <xdr:nvSpPr>
            <xdr:cNvPr id="1158" name="Control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152400</xdr:rowOff>
        </xdr:from>
        <xdr:to>
          <xdr:col>1</xdr:col>
          <xdr:colOff>838200</xdr:colOff>
          <xdr:row>9</xdr:row>
          <xdr:rowOff>28575</xdr:rowOff>
        </xdr:to>
        <xdr:sp macro="" textlink="">
          <xdr:nvSpPr>
            <xdr:cNvPr id="1159" name="Control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152400</xdr:rowOff>
        </xdr:from>
        <xdr:to>
          <xdr:col>3</xdr:col>
          <xdr:colOff>219075</xdr:colOff>
          <xdr:row>9</xdr:row>
          <xdr:rowOff>28575</xdr:rowOff>
        </xdr:to>
        <xdr:sp macro="" textlink="">
          <xdr:nvSpPr>
            <xdr:cNvPr id="1160" name="Control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152400</xdr:rowOff>
        </xdr:from>
        <xdr:to>
          <xdr:col>3</xdr:col>
          <xdr:colOff>219075</xdr:colOff>
          <xdr:row>9</xdr:row>
          <xdr:rowOff>28575</xdr:rowOff>
        </xdr:to>
        <xdr:sp macro="" textlink="">
          <xdr:nvSpPr>
            <xdr:cNvPr id="1161" name="Control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76200</xdr:rowOff>
        </xdr:from>
        <xdr:to>
          <xdr:col>1</xdr:col>
          <xdr:colOff>838200</xdr:colOff>
          <xdr:row>15</xdr:row>
          <xdr:rowOff>114300</xdr:rowOff>
        </xdr:to>
        <xdr:sp macro="" textlink="">
          <xdr:nvSpPr>
            <xdr:cNvPr id="1162" name="Control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123825</xdr:rowOff>
        </xdr:from>
        <xdr:to>
          <xdr:col>1</xdr:col>
          <xdr:colOff>838200</xdr:colOff>
          <xdr:row>16</xdr:row>
          <xdr:rowOff>0</xdr:rowOff>
        </xdr:to>
        <xdr:sp macro="" textlink="">
          <xdr:nvSpPr>
            <xdr:cNvPr id="1163" name="Control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123825</xdr:rowOff>
        </xdr:from>
        <xdr:to>
          <xdr:col>1</xdr:col>
          <xdr:colOff>838200</xdr:colOff>
          <xdr:row>16</xdr:row>
          <xdr:rowOff>0</xdr:rowOff>
        </xdr:to>
        <xdr:sp macro="" textlink="">
          <xdr:nvSpPr>
            <xdr:cNvPr id="1164" name="Control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47625</xdr:rowOff>
        </xdr:from>
        <xdr:to>
          <xdr:col>1</xdr:col>
          <xdr:colOff>838200</xdr:colOff>
          <xdr:row>9</xdr:row>
          <xdr:rowOff>85725</xdr:rowOff>
        </xdr:to>
        <xdr:sp macro="" textlink="">
          <xdr:nvSpPr>
            <xdr:cNvPr id="1165" name="Control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47625</xdr:rowOff>
        </xdr:from>
        <xdr:to>
          <xdr:col>3</xdr:col>
          <xdr:colOff>219075</xdr:colOff>
          <xdr:row>9</xdr:row>
          <xdr:rowOff>85725</xdr:rowOff>
        </xdr:to>
        <xdr:sp macro="" textlink="">
          <xdr:nvSpPr>
            <xdr:cNvPr id="1166" name="Control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47625</xdr:rowOff>
        </xdr:from>
        <xdr:to>
          <xdr:col>3</xdr:col>
          <xdr:colOff>219075</xdr:colOff>
          <xdr:row>9</xdr:row>
          <xdr:rowOff>85725</xdr:rowOff>
        </xdr:to>
        <xdr:sp macro="" textlink="">
          <xdr:nvSpPr>
            <xdr:cNvPr id="1167" name="Control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68" name="Control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69" name="Control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70" name="Control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104775</xdr:rowOff>
        </xdr:from>
        <xdr:to>
          <xdr:col>1</xdr:col>
          <xdr:colOff>838200</xdr:colOff>
          <xdr:row>9</xdr:row>
          <xdr:rowOff>142875</xdr:rowOff>
        </xdr:to>
        <xdr:sp macro="" textlink="">
          <xdr:nvSpPr>
            <xdr:cNvPr id="1171" name="Control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172" name="Control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173" name="Control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74" name="Control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75" name="Control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76" name="Control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133350</xdr:rowOff>
        </xdr:from>
        <xdr:to>
          <xdr:col>1</xdr:col>
          <xdr:colOff>838200</xdr:colOff>
          <xdr:row>10</xdr:row>
          <xdr:rowOff>9525</xdr:rowOff>
        </xdr:to>
        <xdr:sp macro="" textlink="">
          <xdr:nvSpPr>
            <xdr:cNvPr id="1177" name="Control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133350</xdr:rowOff>
        </xdr:from>
        <xdr:to>
          <xdr:col>3</xdr:col>
          <xdr:colOff>219075</xdr:colOff>
          <xdr:row>10</xdr:row>
          <xdr:rowOff>9525</xdr:rowOff>
        </xdr:to>
        <xdr:sp macro="" textlink="">
          <xdr:nvSpPr>
            <xdr:cNvPr id="1178" name="Control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133350</xdr:rowOff>
        </xdr:from>
        <xdr:to>
          <xdr:col>3</xdr:col>
          <xdr:colOff>219075</xdr:colOff>
          <xdr:row>10</xdr:row>
          <xdr:rowOff>9525</xdr:rowOff>
        </xdr:to>
        <xdr:sp macro="" textlink="">
          <xdr:nvSpPr>
            <xdr:cNvPr id="1179" name="Control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80" name="Control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81" name="Control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82" name="Control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28575</xdr:rowOff>
        </xdr:from>
        <xdr:to>
          <xdr:col>1</xdr:col>
          <xdr:colOff>838200</xdr:colOff>
          <xdr:row>10</xdr:row>
          <xdr:rowOff>76200</xdr:rowOff>
        </xdr:to>
        <xdr:sp macro="" textlink="">
          <xdr:nvSpPr>
            <xdr:cNvPr id="1183" name="Control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28575</xdr:rowOff>
        </xdr:from>
        <xdr:to>
          <xdr:col>3</xdr:col>
          <xdr:colOff>219075</xdr:colOff>
          <xdr:row>10</xdr:row>
          <xdr:rowOff>76200</xdr:rowOff>
        </xdr:to>
        <xdr:sp macro="" textlink="">
          <xdr:nvSpPr>
            <xdr:cNvPr id="1184" name="Control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28575</xdr:rowOff>
        </xdr:from>
        <xdr:to>
          <xdr:col>3</xdr:col>
          <xdr:colOff>219075</xdr:colOff>
          <xdr:row>10</xdr:row>
          <xdr:rowOff>76200</xdr:rowOff>
        </xdr:to>
        <xdr:sp macro="" textlink="">
          <xdr:nvSpPr>
            <xdr:cNvPr id="1185" name="Control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86" name="Control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87" name="Control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88" name="Control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189" name="Control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90" name="Control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91" name="Control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92" name="Control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93" name="Control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94" name="Control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195" name="Control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96" name="Control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197" name="Control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98" name="Control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199" name="Control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00" name="Control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01" name="Control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02" name="Control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03" name="Control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04" name="Control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05" name="Control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06" name="Control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07" name="Control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08" name="Control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09" name="Control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10" name="Control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11" name="Control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12" name="Control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13" name="Control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14" name="Control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15" name="Control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16" name="Control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17" name="Control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18" name="Control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19" name="Control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20" name="Control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21" name="Control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22" name="Control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23" name="Control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224" name="Control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25" name="Control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26" name="Control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27" name="Control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66675</xdr:rowOff>
        </xdr:from>
        <xdr:to>
          <xdr:col>1</xdr:col>
          <xdr:colOff>838200</xdr:colOff>
          <xdr:row>16</xdr:row>
          <xdr:rowOff>114300</xdr:rowOff>
        </xdr:to>
        <xdr:sp macro="" textlink="">
          <xdr:nvSpPr>
            <xdr:cNvPr id="1228" name="Control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123825</xdr:rowOff>
        </xdr:from>
        <xdr:to>
          <xdr:col>3</xdr:col>
          <xdr:colOff>219075</xdr:colOff>
          <xdr:row>17</xdr:row>
          <xdr:rowOff>0</xdr:rowOff>
        </xdr:to>
        <xdr:sp macro="" textlink="">
          <xdr:nvSpPr>
            <xdr:cNvPr id="1229" name="Control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66675</xdr:rowOff>
        </xdr:from>
        <xdr:to>
          <xdr:col>1</xdr:col>
          <xdr:colOff>838200</xdr:colOff>
          <xdr:row>16</xdr:row>
          <xdr:rowOff>114300</xdr:rowOff>
        </xdr:to>
        <xdr:sp macro="" textlink="">
          <xdr:nvSpPr>
            <xdr:cNvPr id="1230" name="Control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31" name="Control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32" name="Control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33" name="Control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66675</xdr:rowOff>
        </xdr:from>
        <xdr:to>
          <xdr:col>3</xdr:col>
          <xdr:colOff>219075</xdr:colOff>
          <xdr:row>17</xdr:row>
          <xdr:rowOff>104775</xdr:rowOff>
        </xdr:to>
        <xdr:sp macro="" textlink="">
          <xdr:nvSpPr>
            <xdr:cNvPr id="1234" name="Control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123825</xdr:rowOff>
        </xdr:from>
        <xdr:to>
          <xdr:col>3</xdr:col>
          <xdr:colOff>219075</xdr:colOff>
          <xdr:row>18</xdr:row>
          <xdr:rowOff>0</xdr:rowOff>
        </xdr:to>
        <xdr:sp macro="" textlink="">
          <xdr:nvSpPr>
            <xdr:cNvPr id="1235" name="Control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16</xdr:row>
          <xdr:rowOff>66675</xdr:rowOff>
        </xdr:from>
        <xdr:to>
          <xdr:col>3</xdr:col>
          <xdr:colOff>219075</xdr:colOff>
          <xdr:row>17</xdr:row>
          <xdr:rowOff>104775</xdr:rowOff>
        </xdr:to>
        <xdr:sp macro="" textlink="">
          <xdr:nvSpPr>
            <xdr:cNvPr id="1236" name="Control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37" name="Control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38" name="Control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39" name="Control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47625</xdr:rowOff>
        </xdr:from>
        <xdr:to>
          <xdr:col>3</xdr:col>
          <xdr:colOff>219075</xdr:colOff>
          <xdr:row>18</xdr:row>
          <xdr:rowOff>95250</xdr:rowOff>
        </xdr:to>
        <xdr:sp macro="" textlink="">
          <xdr:nvSpPr>
            <xdr:cNvPr id="1240" name="Control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95250</xdr:rowOff>
        </xdr:from>
        <xdr:to>
          <xdr:col>3</xdr:col>
          <xdr:colOff>219075</xdr:colOff>
          <xdr:row>18</xdr:row>
          <xdr:rowOff>142875</xdr:rowOff>
        </xdr:to>
        <xdr:sp macro="" textlink="">
          <xdr:nvSpPr>
            <xdr:cNvPr id="1241" name="Control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17</xdr:row>
          <xdr:rowOff>47625</xdr:rowOff>
        </xdr:from>
        <xdr:to>
          <xdr:col>3</xdr:col>
          <xdr:colOff>219075</xdr:colOff>
          <xdr:row>18</xdr:row>
          <xdr:rowOff>95250</xdr:rowOff>
        </xdr:to>
        <xdr:sp macro="" textlink="">
          <xdr:nvSpPr>
            <xdr:cNvPr id="1242" name="Control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43" name="Control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44" name="Control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45" name="Control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57150</xdr:rowOff>
        </xdr:from>
        <xdr:to>
          <xdr:col>3</xdr:col>
          <xdr:colOff>219075</xdr:colOff>
          <xdr:row>19</xdr:row>
          <xdr:rowOff>104775</xdr:rowOff>
        </xdr:to>
        <xdr:sp macro="" textlink="">
          <xdr:nvSpPr>
            <xdr:cNvPr id="1246" name="Control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104775</xdr:rowOff>
        </xdr:from>
        <xdr:to>
          <xdr:col>3</xdr:col>
          <xdr:colOff>219075</xdr:colOff>
          <xdr:row>19</xdr:row>
          <xdr:rowOff>152400</xdr:rowOff>
        </xdr:to>
        <xdr:sp macro="" textlink="">
          <xdr:nvSpPr>
            <xdr:cNvPr id="1247" name="Control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18</xdr:row>
          <xdr:rowOff>57150</xdr:rowOff>
        </xdr:from>
        <xdr:to>
          <xdr:col>3</xdr:col>
          <xdr:colOff>219075</xdr:colOff>
          <xdr:row>19</xdr:row>
          <xdr:rowOff>104775</xdr:rowOff>
        </xdr:to>
        <xdr:sp macro="" textlink="">
          <xdr:nvSpPr>
            <xdr:cNvPr id="1248" name="Control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49" name="Control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50" name="Control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51" name="Control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38100</xdr:rowOff>
        </xdr:from>
        <xdr:to>
          <xdr:col>3</xdr:col>
          <xdr:colOff>219075</xdr:colOff>
          <xdr:row>20</xdr:row>
          <xdr:rowOff>76200</xdr:rowOff>
        </xdr:to>
        <xdr:sp macro="" textlink="">
          <xdr:nvSpPr>
            <xdr:cNvPr id="1252" name="Control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104775</xdr:rowOff>
        </xdr:from>
        <xdr:to>
          <xdr:col>3</xdr:col>
          <xdr:colOff>219075</xdr:colOff>
          <xdr:row>20</xdr:row>
          <xdr:rowOff>142875</xdr:rowOff>
        </xdr:to>
        <xdr:sp macro="" textlink="">
          <xdr:nvSpPr>
            <xdr:cNvPr id="1253" name="Control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19</xdr:row>
          <xdr:rowOff>38100</xdr:rowOff>
        </xdr:from>
        <xdr:to>
          <xdr:col>3</xdr:col>
          <xdr:colOff>219075</xdr:colOff>
          <xdr:row>20</xdr:row>
          <xdr:rowOff>76200</xdr:rowOff>
        </xdr:to>
        <xdr:sp macro="" textlink="">
          <xdr:nvSpPr>
            <xdr:cNvPr id="1254" name="Control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55" name="Control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56" name="Control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57" name="Control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19050</xdr:rowOff>
        </xdr:from>
        <xdr:to>
          <xdr:col>3</xdr:col>
          <xdr:colOff>219075</xdr:colOff>
          <xdr:row>21</xdr:row>
          <xdr:rowOff>66675</xdr:rowOff>
        </xdr:to>
        <xdr:sp macro="" textlink="">
          <xdr:nvSpPr>
            <xdr:cNvPr id="1258" name="Control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85725</xdr:rowOff>
        </xdr:from>
        <xdr:to>
          <xdr:col>3</xdr:col>
          <xdr:colOff>219075</xdr:colOff>
          <xdr:row>21</xdr:row>
          <xdr:rowOff>133350</xdr:rowOff>
        </xdr:to>
        <xdr:sp macro="" textlink="">
          <xdr:nvSpPr>
            <xdr:cNvPr id="1259" name="Control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20</xdr:row>
          <xdr:rowOff>19050</xdr:rowOff>
        </xdr:from>
        <xdr:to>
          <xdr:col>3</xdr:col>
          <xdr:colOff>219075</xdr:colOff>
          <xdr:row>21</xdr:row>
          <xdr:rowOff>66675</xdr:rowOff>
        </xdr:to>
        <xdr:sp macro="" textlink="">
          <xdr:nvSpPr>
            <xdr:cNvPr id="1260" name="Control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61" name="Control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62" name="Control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63" name="Control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19050</xdr:rowOff>
        </xdr:from>
        <xdr:to>
          <xdr:col>3</xdr:col>
          <xdr:colOff>219075</xdr:colOff>
          <xdr:row>22</xdr:row>
          <xdr:rowOff>57150</xdr:rowOff>
        </xdr:to>
        <xdr:sp macro="" textlink="">
          <xdr:nvSpPr>
            <xdr:cNvPr id="1264" name="Control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76200</xdr:rowOff>
        </xdr:from>
        <xdr:to>
          <xdr:col>3</xdr:col>
          <xdr:colOff>219075</xdr:colOff>
          <xdr:row>22</xdr:row>
          <xdr:rowOff>114300</xdr:rowOff>
        </xdr:to>
        <xdr:sp macro="" textlink="">
          <xdr:nvSpPr>
            <xdr:cNvPr id="1265" name="Control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21</xdr:row>
          <xdr:rowOff>19050</xdr:rowOff>
        </xdr:from>
        <xdr:to>
          <xdr:col>3</xdr:col>
          <xdr:colOff>219075</xdr:colOff>
          <xdr:row>22</xdr:row>
          <xdr:rowOff>57150</xdr:rowOff>
        </xdr:to>
        <xdr:sp macro="" textlink="">
          <xdr:nvSpPr>
            <xdr:cNvPr id="1266" name="Control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67" name="Control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68" name="Control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69" name="Control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9525</xdr:rowOff>
        </xdr:from>
        <xdr:to>
          <xdr:col>3</xdr:col>
          <xdr:colOff>219075</xdr:colOff>
          <xdr:row>23</xdr:row>
          <xdr:rowOff>57150</xdr:rowOff>
        </xdr:to>
        <xdr:sp macro="" textlink="">
          <xdr:nvSpPr>
            <xdr:cNvPr id="1270" name="Control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66675</xdr:rowOff>
        </xdr:from>
        <xdr:to>
          <xdr:col>3</xdr:col>
          <xdr:colOff>219075</xdr:colOff>
          <xdr:row>23</xdr:row>
          <xdr:rowOff>114300</xdr:rowOff>
        </xdr:to>
        <xdr:sp macro="" textlink="">
          <xdr:nvSpPr>
            <xdr:cNvPr id="1271" name="Control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22</xdr:row>
          <xdr:rowOff>9525</xdr:rowOff>
        </xdr:from>
        <xdr:to>
          <xdr:col>3</xdr:col>
          <xdr:colOff>219075</xdr:colOff>
          <xdr:row>23</xdr:row>
          <xdr:rowOff>57150</xdr:rowOff>
        </xdr:to>
        <xdr:sp macro="" textlink="">
          <xdr:nvSpPr>
            <xdr:cNvPr id="1272" name="Control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73" name="Control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74" name="Control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75" name="Control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219075</xdr:colOff>
          <xdr:row>24</xdr:row>
          <xdr:rowOff>57150</xdr:rowOff>
        </xdr:to>
        <xdr:sp macro="" textlink="">
          <xdr:nvSpPr>
            <xdr:cNvPr id="1276" name="Control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76200</xdr:rowOff>
        </xdr:from>
        <xdr:to>
          <xdr:col>3</xdr:col>
          <xdr:colOff>219075</xdr:colOff>
          <xdr:row>24</xdr:row>
          <xdr:rowOff>123825</xdr:rowOff>
        </xdr:to>
        <xdr:sp macro="" textlink="">
          <xdr:nvSpPr>
            <xdr:cNvPr id="1277" name="Control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23</xdr:row>
          <xdr:rowOff>9525</xdr:rowOff>
        </xdr:from>
        <xdr:to>
          <xdr:col>3</xdr:col>
          <xdr:colOff>219075</xdr:colOff>
          <xdr:row>24</xdr:row>
          <xdr:rowOff>57150</xdr:rowOff>
        </xdr:to>
        <xdr:sp macro="" textlink="">
          <xdr:nvSpPr>
            <xdr:cNvPr id="1278" name="Control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79" name="Control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80" name="Control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81" name="Control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3</xdr:col>
          <xdr:colOff>219075</xdr:colOff>
          <xdr:row>25</xdr:row>
          <xdr:rowOff>38100</xdr:rowOff>
        </xdr:to>
        <xdr:sp macro="" textlink="">
          <xdr:nvSpPr>
            <xdr:cNvPr id="1282" name="Control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66675</xdr:rowOff>
        </xdr:from>
        <xdr:to>
          <xdr:col>3</xdr:col>
          <xdr:colOff>219075</xdr:colOff>
          <xdr:row>25</xdr:row>
          <xdr:rowOff>104775</xdr:rowOff>
        </xdr:to>
        <xdr:sp macro="" textlink="">
          <xdr:nvSpPr>
            <xdr:cNvPr id="1283" name="Control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24</xdr:row>
          <xdr:rowOff>0</xdr:rowOff>
        </xdr:from>
        <xdr:to>
          <xdr:col>3</xdr:col>
          <xdr:colOff>219075</xdr:colOff>
          <xdr:row>25</xdr:row>
          <xdr:rowOff>38100</xdr:rowOff>
        </xdr:to>
        <xdr:sp macro="" textlink="">
          <xdr:nvSpPr>
            <xdr:cNvPr id="1284" name="Control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85" name="Control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86" name="Control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87" name="Control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219075</xdr:colOff>
          <xdr:row>26</xdr:row>
          <xdr:rowOff>57150</xdr:rowOff>
        </xdr:to>
        <xdr:sp macro="" textlink="">
          <xdr:nvSpPr>
            <xdr:cNvPr id="1288" name="Control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38100</xdr:rowOff>
        </xdr:from>
        <xdr:to>
          <xdr:col>3</xdr:col>
          <xdr:colOff>219075</xdr:colOff>
          <xdr:row>26</xdr:row>
          <xdr:rowOff>85725</xdr:rowOff>
        </xdr:to>
        <xdr:sp macro="" textlink="">
          <xdr:nvSpPr>
            <xdr:cNvPr id="1289" name="Control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9525</xdr:rowOff>
        </xdr:from>
        <xdr:to>
          <xdr:col>3</xdr:col>
          <xdr:colOff>219075</xdr:colOff>
          <xdr:row>26</xdr:row>
          <xdr:rowOff>57150</xdr:rowOff>
        </xdr:to>
        <xdr:sp macro="" textlink="">
          <xdr:nvSpPr>
            <xdr:cNvPr id="1290" name="Control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91" name="Control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92" name="Control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93" name="Control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133350</xdr:rowOff>
        </xdr:from>
        <xdr:to>
          <xdr:col>3</xdr:col>
          <xdr:colOff>219075</xdr:colOff>
          <xdr:row>27</xdr:row>
          <xdr:rowOff>9525</xdr:rowOff>
        </xdr:to>
        <xdr:sp macro="" textlink="">
          <xdr:nvSpPr>
            <xdr:cNvPr id="1294" name="Control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38100</xdr:rowOff>
        </xdr:from>
        <xdr:to>
          <xdr:col>3</xdr:col>
          <xdr:colOff>219075</xdr:colOff>
          <xdr:row>27</xdr:row>
          <xdr:rowOff>76200</xdr:rowOff>
        </xdr:to>
        <xdr:sp macro="" textlink="">
          <xdr:nvSpPr>
            <xdr:cNvPr id="1295" name="Control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25</xdr:row>
          <xdr:rowOff>133350</xdr:rowOff>
        </xdr:from>
        <xdr:to>
          <xdr:col>3</xdr:col>
          <xdr:colOff>219075</xdr:colOff>
          <xdr:row>27</xdr:row>
          <xdr:rowOff>9525</xdr:rowOff>
        </xdr:to>
        <xdr:sp macro="" textlink="">
          <xdr:nvSpPr>
            <xdr:cNvPr id="1296" name="Control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297" name="Control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98" name="Control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299" name="Control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133350</xdr:rowOff>
        </xdr:from>
        <xdr:to>
          <xdr:col>3</xdr:col>
          <xdr:colOff>219075</xdr:colOff>
          <xdr:row>28</xdr:row>
          <xdr:rowOff>9525</xdr:rowOff>
        </xdr:to>
        <xdr:sp macro="" textlink="">
          <xdr:nvSpPr>
            <xdr:cNvPr id="1300" name="Control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27</xdr:row>
          <xdr:rowOff>38100</xdr:rowOff>
        </xdr:from>
        <xdr:to>
          <xdr:col>3</xdr:col>
          <xdr:colOff>219075</xdr:colOff>
          <xdr:row>28</xdr:row>
          <xdr:rowOff>85725</xdr:rowOff>
        </xdr:to>
        <xdr:sp macro="" textlink="">
          <xdr:nvSpPr>
            <xdr:cNvPr id="1301" name="Control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26</xdr:row>
          <xdr:rowOff>133350</xdr:rowOff>
        </xdr:from>
        <xdr:to>
          <xdr:col>3</xdr:col>
          <xdr:colOff>219075</xdr:colOff>
          <xdr:row>28</xdr:row>
          <xdr:rowOff>9525</xdr:rowOff>
        </xdr:to>
        <xdr:sp macro="" textlink="">
          <xdr:nvSpPr>
            <xdr:cNvPr id="1302" name="Control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838200</xdr:colOff>
          <xdr:row>1</xdr:row>
          <xdr:rowOff>43898</xdr:rowOff>
        </xdr:to>
        <xdr:sp macro="" textlink="">
          <xdr:nvSpPr>
            <xdr:cNvPr id="1303" name="Control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1590675</xdr:colOff>
          <xdr:row>0</xdr:row>
          <xdr:rowOff>0</xdr:rowOff>
        </xdr:from>
        <xdr:to>
          <xdr:col>1</xdr:col>
          <xdr:colOff>834473</xdr:colOff>
          <xdr:row>1</xdr:row>
          <xdr:rowOff>43898</xdr:rowOff>
        </xdr:to>
        <xdr:sp macro="" textlink="">
          <xdr:nvSpPr>
            <xdr:cNvPr id="1304" name="Control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05" name="Control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06" name="Control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07" name="Control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08" name="Control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09" name="Control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10" name="Control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11" name="Control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12" name="Control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13" name="Control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838200</xdr:colOff>
          <xdr:row>2</xdr:row>
          <xdr:rowOff>47625</xdr:rowOff>
        </xdr:to>
        <xdr:sp macro="" textlink="">
          <xdr:nvSpPr>
            <xdr:cNvPr id="1314" name="Control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15" name="Control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316" name="Control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17" name="Control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318" name="Control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319" name="Control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320" name="Control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</xdr:row>
          <xdr:rowOff>0</xdr:rowOff>
        </xdr:from>
        <xdr:to>
          <xdr:col>3</xdr:col>
          <xdr:colOff>228600</xdr:colOff>
          <xdr:row>2</xdr:row>
          <xdr:rowOff>47625</xdr:rowOff>
        </xdr:to>
        <xdr:sp macro="" textlink="">
          <xdr:nvSpPr>
            <xdr:cNvPr id="1321" name="Control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22" name="Control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0</xdr:rowOff>
        </xdr:from>
        <xdr:to>
          <xdr:col>3</xdr:col>
          <xdr:colOff>228600</xdr:colOff>
          <xdr:row>1</xdr:row>
          <xdr:rowOff>47625</xdr:rowOff>
        </xdr:to>
        <xdr:sp macro="" textlink="">
          <xdr:nvSpPr>
            <xdr:cNvPr id="1323" name="Control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0</xdr:rowOff>
        </xdr:from>
        <xdr:to>
          <xdr:col>1</xdr:col>
          <xdr:colOff>838200</xdr:colOff>
          <xdr:row>3</xdr:row>
          <xdr:rowOff>38100</xdr:rowOff>
        </xdr:to>
        <xdr:sp macro="" textlink="">
          <xdr:nvSpPr>
            <xdr:cNvPr id="1324" name="Control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25" name="Control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26" name="Control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27" name="Control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28" name="Control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29" name="Control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30" name="Control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31" name="Control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32" name="Control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33" name="Control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76200</xdr:rowOff>
        </xdr:from>
        <xdr:to>
          <xdr:col>1</xdr:col>
          <xdr:colOff>838200</xdr:colOff>
          <xdr:row>3</xdr:row>
          <xdr:rowOff>123825</xdr:rowOff>
        </xdr:to>
        <xdr:sp macro="" textlink="">
          <xdr:nvSpPr>
            <xdr:cNvPr id="1334" name="Control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35" name="Control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76200</xdr:rowOff>
        </xdr:from>
        <xdr:to>
          <xdr:col>3</xdr:col>
          <xdr:colOff>219075</xdr:colOff>
          <xdr:row>3</xdr:row>
          <xdr:rowOff>123825</xdr:rowOff>
        </xdr:to>
        <xdr:sp macro="" textlink="">
          <xdr:nvSpPr>
            <xdr:cNvPr id="1336" name="Control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37" name="Control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38" name="Control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76200</xdr:rowOff>
        </xdr:from>
        <xdr:to>
          <xdr:col>3</xdr:col>
          <xdr:colOff>219075</xdr:colOff>
          <xdr:row>3</xdr:row>
          <xdr:rowOff>123825</xdr:rowOff>
        </xdr:to>
        <xdr:sp macro="" textlink="">
          <xdr:nvSpPr>
            <xdr:cNvPr id="1339" name="Control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76200</xdr:rowOff>
        </xdr:from>
        <xdr:to>
          <xdr:col>3</xdr:col>
          <xdr:colOff>219075</xdr:colOff>
          <xdr:row>3</xdr:row>
          <xdr:rowOff>123825</xdr:rowOff>
        </xdr:to>
        <xdr:sp macro="" textlink="">
          <xdr:nvSpPr>
            <xdr:cNvPr id="1340" name="Control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76200</xdr:rowOff>
        </xdr:from>
        <xdr:to>
          <xdr:col>3</xdr:col>
          <xdr:colOff>219075</xdr:colOff>
          <xdr:row>3</xdr:row>
          <xdr:rowOff>123825</xdr:rowOff>
        </xdr:to>
        <xdr:sp macro="" textlink="">
          <xdr:nvSpPr>
            <xdr:cNvPr id="1341" name="Control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42" name="Control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</xdr:row>
          <xdr:rowOff>0</xdr:rowOff>
        </xdr:from>
        <xdr:to>
          <xdr:col>3</xdr:col>
          <xdr:colOff>219075</xdr:colOff>
          <xdr:row>3</xdr:row>
          <xdr:rowOff>38100</xdr:rowOff>
        </xdr:to>
        <xdr:sp macro="" textlink="">
          <xdr:nvSpPr>
            <xdr:cNvPr id="1343" name="Control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66675</xdr:rowOff>
        </xdr:from>
        <xdr:to>
          <xdr:col>1</xdr:col>
          <xdr:colOff>838200</xdr:colOff>
          <xdr:row>4</xdr:row>
          <xdr:rowOff>104775</xdr:rowOff>
        </xdr:to>
        <xdr:sp macro="" textlink="">
          <xdr:nvSpPr>
            <xdr:cNvPr id="1344" name="Control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345" name="Control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66675</xdr:rowOff>
        </xdr:from>
        <xdr:to>
          <xdr:col>3</xdr:col>
          <xdr:colOff>219075</xdr:colOff>
          <xdr:row>4</xdr:row>
          <xdr:rowOff>104775</xdr:rowOff>
        </xdr:to>
        <xdr:sp macro="" textlink="">
          <xdr:nvSpPr>
            <xdr:cNvPr id="1346" name="Control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347" name="Control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66675</xdr:rowOff>
        </xdr:from>
        <xdr:to>
          <xdr:col>3</xdr:col>
          <xdr:colOff>219075</xdr:colOff>
          <xdr:row>4</xdr:row>
          <xdr:rowOff>104775</xdr:rowOff>
        </xdr:to>
        <xdr:sp macro="" textlink="">
          <xdr:nvSpPr>
            <xdr:cNvPr id="1348" name="Control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66675</xdr:rowOff>
        </xdr:from>
        <xdr:to>
          <xdr:col>3</xdr:col>
          <xdr:colOff>219075</xdr:colOff>
          <xdr:row>4</xdr:row>
          <xdr:rowOff>104775</xdr:rowOff>
        </xdr:to>
        <xdr:sp macro="" textlink="">
          <xdr:nvSpPr>
            <xdr:cNvPr id="1349" name="Control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66675</xdr:rowOff>
        </xdr:from>
        <xdr:to>
          <xdr:col>3</xdr:col>
          <xdr:colOff>219075</xdr:colOff>
          <xdr:row>4</xdr:row>
          <xdr:rowOff>104775</xdr:rowOff>
        </xdr:to>
        <xdr:sp macro="" textlink="">
          <xdr:nvSpPr>
            <xdr:cNvPr id="1350" name="Control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66675</xdr:rowOff>
        </xdr:from>
        <xdr:to>
          <xdr:col>3</xdr:col>
          <xdr:colOff>219075</xdr:colOff>
          <xdr:row>4</xdr:row>
          <xdr:rowOff>104775</xdr:rowOff>
        </xdr:to>
        <xdr:sp macro="" textlink="">
          <xdr:nvSpPr>
            <xdr:cNvPr id="1351" name="Control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352" name="Control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19050</xdr:rowOff>
        </xdr:from>
        <xdr:to>
          <xdr:col>3</xdr:col>
          <xdr:colOff>219075</xdr:colOff>
          <xdr:row>4</xdr:row>
          <xdr:rowOff>57150</xdr:rowOff>
        </xdr:to>
        <xdr:sp macro="" textlink="">
          <xdr:nvSpPr>
            <xdr:cNvPr id="1353" name="Control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28575</xdr:rowOff>
        </xdr:from>
        <xdr:to>
          <xdr:col>1</xdr:col>
          <xdr:colOff>838200</xdr:colOff>
          <xdr:row>5</xdr:row>
          <xdr:rowOff>76200</xdr:rowOff>
        </xdr:to>
        <xdr:sp macro="" textlink="">
          <xdr:nvSpPr>
            <xdr:cNvPr id="1354" name="Control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142875</xdr:rowOff>
        </xdr:from>
        <xdr:to>
          <xdr:col>3</xdr:col>
          <xdr:colOff>219075</xdr:colOff>
          <xdr:row>5</xdr:row>
          <xdr:rowOff>19050</xdr:rowOff>
        </xdr:to>
        <xdr:sp macro="" textlink="">
          <xdr:nvSpPr>
            <xdr:cNvPr id="1355" name="Control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28575</xdr:rowOff>
        </xdr:from>
        <xdr:to>
          <xdr:col>3</xdr:col>
          <xdr:colOff>219075</xdr:colOff>
          <xdr:row>5</xdr:row>
          <xdr:rowOff>76200</xdr:rowOff>
        </xdr:to>
        <xdr:sp macro="" textlink="">
          <xdr:nvSpPr>
            <xdr:cNvPr id="1356" name="Control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142875</xdr:rowOff>
        </xdr:from>
        <xdr:to>
          <xdr:col>3</xdr:col>
          <xdr:colOff>219075</xdr:colOff>
          <xdr:row>5</xdr:row>
          <xdr:rowOff>19050</xdr:rowOff>
        </xdr:to>
        <xdr:sp macro="" textlink="">
          <xdr:nvSpPr>
            <xdr:cNvPr id="1357" name="Control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28575</xdr:rowOff>
        </xdr:from>
        <xdr:to>
          <xdr:col>3</xdr:col>
          <xdr:colOff>219075</xdr:colOff>
          <xdr:row>5</xdr:row>
          <xdr:rowOff>76200</xdr:rowOff>
        </xdr:to>
        <xdr:sp macro="" textlink="">
          <xdr:nvSpPr>
            <xdr:cNvPr id="1358" name="Control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28575</xdr:rowOff>
        </xdr:from>
        <xdr:to>
          <xdr:col>3</xdr:col>
          <xdr:colOff>219075</xdr:colOff>
          <xdr:row>5</xdr:row>
          <xdr:rowOff>76200</xdr:rowOff>
        </xdr:to>
        <xdr:sp macro="" textlink="">
          <xdr:nvSpPr>
            <xdr:cNvPr id="1359" name="Control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28575</xdr:rowOff>
        </xdr:from>
        <xdr:to>
          <xdr:col>3</xdr:col>
          <xdr:colOff>219075</xdr:colOff>
          <xdr:row>5</xdr:row>
          <xdr:rowOff>76200</xdr:rowOff>
        </xdr:to>
        <xdr:sp macro="" textlink="">
          <xdr:nvSpPr>
            <xdr:cNvPr id="1360" name="Control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28575</xdr:rowOff>
        </xdr:from>
        <xdr:to>
          <xdr:col>3</xdr:col>
          <xdr:colOff>219075</xdr:colOff>
          <xdr:row>5</xdr:row>
          <xdr:rowOff>76200</xdr:rowOff>
        </xdr:to>
        <xdr:sp macro="" textlink="">
          <xdr:nvSpPr>
            <xdr:cNvPr id="1361" name="Control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142875</xdr:rowOff>
        </xdr:from>
        <xdr:to>
          <xdr:col>3</xdr:col>
          <xdr:colOff>219075</xdr:colOff>
          <xdr:row>5</xdr:row>
          <xdr:rowOff>19050</xdr:rowOff>
        </xdr:to>
        <xdr:sp macro="" textlink="">
          <xdr:nvSpPr>
            <xdr:cNvPr id="1362" name="Control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142875</xdr:rowOff>
        </xdr:from>
        <xdr:to>
          <xdr:col>3</xdr:col>
          <xdr:colOff>219075</xdr:colOff>
          <xdr:row>5</xdr:row>
          <xdr:rowOff>19050</xdr:rowOff>
        </xdr:to>
        <xdr:sp macro="" textlink="">
          <xdr:nvSpPr>
            <xdr:cNvPr id="1363" name="Control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47625</xdr:rowOff>
        </xdr:from>
        <xdr:to>
          <xdr:col>1</xdr:col>
          <xdr:colOff>838200</xdr:colOff>
          <xdr:row>6</xdr:row>
          <xdr:rowOff>95250</xdr:rowOff>
        </xdr:to>
        <xdr:sp macro="" textlink="">
          <xdr:nvSpPr>
            <xdr:cNvPr id="1364" name="Control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365" name="Control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47625</xdr:rowOff>
        </xdr:from>
        <xdr:to>
          <xdr:col>3</xdr:col>
          <xdr:colOff>219075</xdr:colOff>
          <xdr:row>6</xdr:row>
          <xdr:rowOff>95250</xdr:rowOff>
        </xdr:to>
        <xdr:sp macro="" textlink="">
          <xdr:nvSpPr>
            <xdr:cNvPr id="1366" name="Control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367" name="Control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47625</xdr:rowOff>
        </xdr:from>
        <xdr:to>
          <xdr:col>3</xdr:col>
          <xdr:colOff>219075</xdr:colOff>
          <xdr:row>6</xdr:row>
          <xdr:rowOff>95250</xdr:rowOff>
        </xdr:to>
        <xdr:sp macro="" textlink="">
          <xdr:nvSpPr>
            <xdr:cNvPr id="1368" name="Control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47625</xdr:rowOff>
        </xdr:from>
        <xdr:to>
          <xdr:col>3</xdr:col>
          <xdr:colOff>219075</xdr:colOff>
          <xdr:row>6</xdr:row>
          <xdr:rowOff>95250</xdr:rowOff>
        </xdr:to>
        <xdr:sp macro="" textlink="">
          <xdr:nvSpPr>
            <xdr:cNvPr id="1369" name="Control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47625</xdr:rowOff>
        </xdr:from>
        <xdr:to>
          <xdr:col>3</xdr:col>
          <xdr:colOff>219075</xdr:colOff>
          <xdr:row>6</xdr:row>
          <xdr:rowOff>95250</xdr:rowOff>
        </xdr:to>
        <xdr:sp macro="" textlink="">
          <xdr:nvSpPr>
            <xdr:cNvPr id="1370" name="Control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47625</xdr:rowOff>
        </xdr:from>
        <xdr:to>
          <xdr:col>3</xdr:col>
          <xdr:colOff>219075</xdr:colOff>
          <xdr:row>6</xdr:row>
          <xdr:rowOff>95250</xdr:rowOff>
        </xdr:to>
        <xdr:sp macro="" textlink="">
          <xdr:nvSpPr>
            <xdr:cNvPr id="1371" name="Control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372" name="Control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152400</xdr:rowOff>
        </xdr:from>
        <xdr:to>
          <xdr:col>3</xdr:col>
          <xdr:colOff>219075</xdr:colOff>
          <xdr:row>6</xdr:row>
          <xdr:rowOff>38100</xdr:rowOff>
        </xdr:to>
        <xdr:sp macro="" textlink="">
          <xdr:nvSpPr>
            <xdr:cNvPr id="1373" name="Control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38100</xdr:rowOff>
        </xdr:from>
        <xdr:to>
          <xdr:col>1</xdr:col>
          <xdr:colOff>838200</xdr:colOff>
          <xdr:row>7</xdr:row>
          <xdr:rowOff>76200</xdr:rowOff>
        </xdr:to>
        <xdr:sp macro="" textlink="">
          <xdr:nvSpPr>
            <xdr:cNvPr id="1374" name="Control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375" name="Control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38100</xdr:rowOff>
        </xdr:from>
        <xdr:to>
          <xdr:col>3</xdr:col>
          <xdr:colOff>219075</xdr:colOff>
          <xdr:row>7</xdr:row>
          <xdr:rowOff>76200</xdr:rowOff>
        </xdr:to>
        <xdr:sp macro="" textlink="">
          <xdr:nvSpPr>
            <xdr:cNvPr id="1376" name="Control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377" name="Control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378" name="Control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38100</xdr:rowOff>
        </xdr:from>
        <xdr:to>
          <xdr:col>3</xdr:col>
          <xdr:colOff>219075</xdr:colOff>
          <xdr:row>7</xdr:row>
          <xdr:rowOff>76200</xdr:rowOff>
        </xdr:to>
        <xdr:sp macro="" textlink="">
          <xdr:nvSpPr>
            <xdr:cNvPr id="1379" name="Control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38100</xdr:rowOff>
        </xdr:from>
        <xdr:to>
          <xdr:col>3</xdr:col>
          <xdr:colOff>219075</xdr:colOff>
          <xdr:row>7</xdr:row>
          <xdr:rowOff>76200</xdr:rowOff>
        </xdr:to>
        <xdr:sp macro="" textlink="">
          <xdr:nvSpPr>
            <xdr:cNvPr id="1380" name="Control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38100</xdr:rowOff>
        </xdr:from>
        <xdr:to>
          <xdr:col>3</xdr:col>
          <xdr:colOff>219075</xdr:colOff>
          <xdr:row>7</xdr:row>
          <xdr:rowOff>76200</xdr:rowOff>
        </xdr:to>
        <xdr:sp macro="" textlink="">
          <xdr:nvSpPr>
            <xdr:cNvPr id="1381" name="Control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382" name="Control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152400</xdr:rowOff>
        </xdr:from>
        <xdr:to>
          <xdr:col>3</xdr:col>
          <xdr:colOff>219075</xdr:colOff>
          <xdr:row>7</xdr:row>
          <xdr:rowOff>28575</xdr:rowOff>
        </xdr:to>
        <xdr:sp macro="" textlink="">
          <xdr:nvSpPr>
            <xdr:cNvPr id="1383" name="Control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1</xdr:col>
          <xdr:colOff>838200</xdr:colOff>
          <xdr:row>8</xdr:row>
          <xdr:rowOff>47625</xdr:rowOff>
        </xdr:to>
        <xdr:sp macro="" textlink="">
          <xdr:nvSpPr>
            <xdr:cNvPr id="1384" name="Control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385" name="Control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219075</xdr:colOff>
          <xdr:row>8</xdr:row>
          <xdr:rowOff>47625</xdr:rowOff>
        </xdr:to>
        <xdr:sp macro="" textlink="">
          <xdr:nvSpPr>
            <xdr:cNvPr id="1386" name="Control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387" name="Control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219075</xdr:colOff>
          <xdr:row>8</xdr:row>
          <xdr:rowOff>47625</xdr:rowOff>
        </xdr:to>
        <xdr:sp macro="" textlink="">
          <xdr:nvSpPr>
            <xdr:cNvPr id="1388" name="Control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219075</xdr:colOff>
          <xdr:row>8</xdr:row>
          <xdr:rowOff>47625</xdr:rowOff>
        </xdr:to>
        <xdr:sp macro="" textlink="">
          <xdr:nvSpPr>
            <xdr:cNvPr id="1389" name="Control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219075</xdr:colOff>
          <xdr:row>8</xdr:row>
          <xdr:rowOff>47625</xdr:rowOff>
        </xdr:to>
        <xdr:sp macro="" textlink="">
          <xdr:nvSpPr>
            <xdr:cNvPr id="1390" name="Control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3</xdr:col>
          <xdr:colOff>219075</xdr:colOff>
          <xdr:row>8</xdr:row>
          <xdr:rowOff>47625</xdr:rowOff>
        </xdr:to>
        <xdr:sp macro="" textlink="">
          <xdr:nvSpPr>
            <xdr:cNvPr id="1391" name="Control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392" name="Control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</xdr:row>
          <xdr:rowOff>123825</xdr:rowOff>
        </xdr:from>
        <xdr:to>
          <xdr:col>3</xdr:col>
          <xdr:colOff>219075</xdr:colOff>
          <xdr:row>8</xdr:row>
          <xdr:rowOff>0</xdr:rowOff>
        </xdr:to>
        <xdr:sp macro="" textlink="">
          <xdr:nvSpPr>
            <xdr:cNvPr id="1393" name="Control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152400</xdr:rowOff>
        </xdr:from>
        <xdr:to>
          <xdr:col>1</xdr:col>
          <xdr:colOff>838200</xdr:colOff>
          <xdr:row>9</xdr:row>
          <xdr:rowOff>28575</xdr:rowOff>
        </xdr:to>
        <xdr:sp macro="" textlink="">
          <xdr:nvSpPr>
            <xdr:cNvPr id="1394" name="Control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395" name="Control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152400</xdr:rowOff>
        </xdr:from>
        <xdr:to>
          <xdr:col>3</xdr:col>
          <xdr:colOff>219075</xdr:colOff>
          <xdr:row>9</xdr:row>
          <xdr:rowOff>28575</xdr:rowOff>
        </xdr:to>
        <xdr:sp macro="" textlink="">
          <xdr:nvSpPr>
            <xdr:cNvPr id="1396" name="Control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397" name="Control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152400</xdr:rowOff>
        </xdr:from>
        <xdr:to>
          <xdr:col>3</xdr:col>
          <xdr:colOff>219075</xdr:colOff>
          <xdr:row>9</xdr:row>
          <xdr:rowOff>28575</xdr:rowOff>
        </xdr:to>
        <xdr:sp macro="" textlink="">
          <xdr:nvSpPr>
            <xdr:cNvPr id="1398" name="Control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152400</xdr:rowOff>
        </xdr:from>
        <xdr:to>
          <xdr:col>3</xdr:col>
          <xdr:colOff>219075</xdr:colOff>
          <xdr:row>9</xdr:row>
          <xdr:rowOff>28575</xdr:rowOff>
        </xdr:to>
        <xdr:sp macro="" textlink="">
          <xdr:nvSpPr>
            <xdr:cNvPr id="1399" name="Control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152400</xdr:rowOff>
        </xdr:from>
        <xdr:to>
          <xdr:col>3</xdr:col>
          <xdr:colOff>219075</xdr:colOff>
          <xdr:row>9</xdr:row>
          <xdr:rowOff>28575</xdr:rowOff>
        </xdr:to>
        <xdr:sp macro="" textlink="">
          <xdr:nvSpPr>
            <xdr:cNvPr id="1400" name="Control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152400</xdr:rowOff>
        </xdr:from>
        <xdr:to>
          <xdr:col>3</xdr:col>
          <xdr:colOff>219075</xdr:colOff>
          <xdr:row>9</xdr:row>
          <xdr:rowOff>28575</xdr:rowOff>
        </xdr:to>
        <xdr:sp macro="" textlink="">
          <xdr:nvSpPr>
            <xdr:cNvPr id="1401" name="Control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402" name="Control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104775</xdr:rowOff>
        </xdr:from>
        <xdr:to>
          <xdr:col>3</xdr:col>
          <xdr:colOff>219075</xdr:colOff>
          <xdr:row>8</xdr:row>
          <xdr:rowOff>152400</xdr:rowOff>
        </xdr:to>
        <xdr:sp macro="" textlink="">
          <xdr:nvSpPr>
            <xdr:cNvPr id="1403" name="Control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133350</xdr:rowOff>
        </xdr:from>
        <xdr:to>
          <xdr:col>1</xdr:col>
          <xdr:colOff>838200</xdr:colOff>
          <xdr:row>10</xdr:row>
          <xdr:rowOff>9525</xdr:rowOff>
        </xdr:to>
        <xdr:sp macro="" textlink="">
          <xdr:nvSpPr>
            <xdr:cNvPr id="1404" name="Control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405" name="Control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133350</xdr:rowOff>
        </xdr:from>
        <xdr:to>
          <xdr:col>3</xdr:col>
          <xdr:colOff>219075</xdr:colOff>
          <xdr:row>10</xdr:row>
          <xdr:rowOff>9525</xdr:rowOff>
        </xdr:to>
        <xdr:sp macro="" textlink="">
          <xdr:nvSpPr>
            <xdr:cNvPr id="1406" name="Control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407" name="Control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133350</xdr:rowOff>
        </xdr:from>
        <xdr:to>
          <xdr:col>3</xdr:col>
          <xdr:colOff>219075</xdr:colOff>
          <xdr:row>10</xdr:row>
          <xdr:rowOff>9525</xdr:rowOff>
        </xdr:to>
        <xdr:sp macro="" textlink="">
          <xdr:nvSpPr>
            <xdr:cNvPr id="1408" name="Control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133350</xdr:rowOff>
        </xdr:from>
        <xdr:to>
          <xdr:col>3</xdr:col>
          <xdr:colOff>219075</xdr:colOff>
          <xdr:row>10</xdr:row>
          <xdr:rowOff>9525</xdr:rowOff>
        </xdr:to>
        <xdr:sp macro="" textlink="">
          <xdr:nvSpPr>
            <xdr:cNvPr id="1409" name="Control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133350</xdr:rowOff>
        </xdr:from>
        <xdr:to>
          <xdr:col>3</xdr:col>
          <xdr:colOff>219075</xdr:colOff>
          <xdr:row>10</xdr:row>
          <xdr:rowOff>9525</xdr:rowOff>
        </xdr:to>
        <xdr:sp macro="" textlink="">
          <xdr:nvSpPr>
            <xdr:cNvPr id="1410" name="Control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133350</xdr:rowOff>
        </xdr:from>
        <xdr:to>
          <xdr:col>3</xdr:col>
          <xdr:colOff>219075</xdr:colOff>
          <xdr:row>10</xdr:row>
          <xdr:rowOff>9525</xdr:rowOff>
        </xdr:to>
        <xdr:sp macro="" textlink="">
          <xdr:nvSpPr>
            <xdr:cNvPr id="1411" name="Control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412" name="Control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8</xdr:row>
          <xdr:rowOff>104775</xdr:rowOff>
        </xdr:from>
        <xdr:to>
          <xdr:col>3</xdr:col>
          <xdr:colOff>219075</xdr:colOff>
          <xdr:row>9</xdr:row>
          <xdr:rowOff>142875</xdr:rowOff>
        </xdr:to>
        <xdr:sp macro="" textlink="">
          <xdr:nvSpPr>
            <xdr:cNvPr id="1413" name="Control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414" name="Control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15" name="Control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16" name="Control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17" name="Control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18" name="Control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19" name="Control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0" name="Control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1" name="Control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2" name="Control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3" name="Control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424" name="Control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5" name="Control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6" name="Control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7" name="Control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8" name="Control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29" name="Control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0" name="Control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1" name="Control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2" name="Control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3" name="Control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434" name="Control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5" name="Control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6" name="Control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7" name="Control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8" name="Control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39" name="Control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0" name="Control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1" name="Control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2" name="Control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3" name="Control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444" name="Control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5" name="Control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6" name="Control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7" name="Control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8" name="Control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49" name="Control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0" name="Control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1" name="Control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2" name="Control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3" name="Control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454" name="Control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5" name="Control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6" name="Control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7" name="Control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8" name="Control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59" name="Control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0" name="Control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1" name="Control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2" name="Control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3" name="Control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464" name="Control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5" name="Control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6" name="Control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7" name="Control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8" name="Control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69" name="Control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0" name="Control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1" name="Control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2" name="Control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3" name="Control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</xdr:row>
          <xdr:rowOff>85725</xdr:rowOff>
        </xdr:from>
        <xdr:to>
          <xdr:col>1</xdr:col>
          <xdr:colOff>838200</xdr:colOff>
          <xdr:row>10</xdr:row>
          <xdr:rowOff>133350</xdr:rowOff>
        </xdr:to>
        <xdr:sp macro="" textlink="">
          <xdr:nvSpPr>
            <xdr:cNvPr id="1474" name="Control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5" name="Control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6" name="Control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7" name="Control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8" name="Control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79" name="Control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80" name="Control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81" name="Control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82" name="Control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83" name="Control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9525</xdr:rowOff>
        </xdr:from>
        <xdr:to>
          <xdr:col>1</xdr:col>
          <xdr:colOff>838200</xdr:colOff>
          <xdr:row>11</xdr:row>
          <xdr:rowOff>57150</xdr:rowOff>
        </xdr:to>
        <xdr:sp macro="" textlink="">
          <xdr:nvSpPr>
            <xdr:cNvPr id="1484" name="Control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85" name="Control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219075</xdr:colOff>
          <xdr:row>11</xdr:row>
          <xdr:rowOff>57150</xdr:rowOff>
        </xdr:to>
        <xdr:sp macro="" textlink="">
          <xdr:nvSpPr>
            <xdr:cNvPr id="1486" name="Control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87" name="Control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219075</xdr:colOff>
          <xdr:row>11</xdr:row>
          <xdr:rowOff>57150</xdr:rowOff>
        </xdr:to>
        <xdr:sp macro="" textlink="">
          <xdr:nvSpPr>
            <xdr:cNvPr id="1488" name="Control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219075</xdr:colOff>
          <xdr:row>11</xdr:row>
          <xdr:rowOff>57150</xdr:rowOff>
        </xdr:to>
        <xdr:sp macro="" textlink="">
          <xdr:nvSpPr>
            <xdr:cNvPr id="1489" name="Control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219075</xdr:colOff>
          <xdr:row>11</xdr:row>
          <xdr:rowOff>57150</xdr:rowOff>
        </xdr:to>
        <xdr:sp macro="" textlink="">
          <xdr:nvSpPr>
            <xdr:cNvPr id="1490" name="Control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9525</xdr:rowOff>
        </xdr:from>
        <xdr:to>
          <xdr:col>3</xdr:col>
          <xdr:colOff>219075</xdr:colOff>
          <xdr:row>11</xdr:row>
          <xdr:rowOff>57150</xdr:rowOff>
        </xdr:to>
        <xdr:sp macro="" textlink="">
          <xdr:nvSpPr>
            <xdr:cNvPr id="1491" name="Control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92" name="Control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85725</xdr:rowOff>
        </xdr:from>
        <xdr:to>
          <xdr:col>3</xdr:col>
          <xdr:colOff>219075</xdr:colOff>
          <xdr:row>10</xdr:row>
          <xdr:rowOff>133350</xdr:rowOff>
        </xdr:to>
        <xdr:sp macro="" textlink="">
          <xdr:nvSpPr>
            <xdr:cNvPr id="1493" name="Control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9525</xdr:rowOff>
        </xdr:from>
        <xdr:to>
          <xdr:col>0</xdr:col>
          <xdr:colOff>838200</xdr:colOff>
          <xdr:row>12</xdr:row>
          <xdr:rowOff>47625</xdr:rowOff>
        </xdr:to>
        <xdr:sp macro="" textlink="">
          <xdr:nvSpPr>
            <xdr:cNvPr id="1494" name="Control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114300</xdr:rowOff>
        </xdr:from>
        <xdr:to>
          <xdr:col>1</xdr:col>
          <xdr:colOff>838200</xdr:colOff>
          <xdr:row>12</xdr:row>
          <xdr:rowOff>0</xdr:rowOff>
        </xdr:to>
        <xdr:sp macro="" textlink="">
          <xdr:nvSpPr>
            <xdr:cNvPr id="1495" name="Control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</xdr:rowOff>
        </xdr:from>
        <xdr:to>
          <xdr:col>1</xdr:col>
          <xdr:colOff>838200</xdr:colOff>
          <xdr:row>12</xdr:row>
          <xdr:rowOff>47625</xdr:rowOff>
        </xdr:to>
        <xdr:sp macro="" textlink="">
          <xdr:nvSpPr>
            <xdr:cNvPr id="1496" name="Control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114300</xdr:rowOff>
        </xdr:from>
        <xdr:to>
          <xdr:col>1</xdr:col>
          <xdr:colOff>838200</xdr:colOff>
          <xdr:row>12</xdr:row>
          <xdr:rowOff>0</xdr:rowOff>
        </xdr:to>
        <xdr:sp macro="" textlink="">
          <xdr:nvSpPr>
            <xdr:cNvPr id="1497" name="Control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</xdr:rowOff>
        </xdr:from>
        <xdr:to>
          <xdr:col>1</xdr:col>
          <xdr:colOff>838200</xdr:colOff>
          <xdr:row>12</xdr:row>
          <xdr:rowOff>47625</xdr:rowOff>
        </xdr:to>
        <xdr:sp macro="" textlink="">
          <xdr:nvSpPr>
            <xdr:cNvPr id="1498" name="Control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</xdr:rowOff>
        </xdr:from>
        <xdr:to>
          <xdr:col>1</xdr:col>
          <xdr:colOff>838200</xdr:colOff>
          <xdr:row>12</xdr:row>
          <xdr:rowOff>47625</xdr:rowOff>
        </xdr:to>
        <xdr:sp macro="" textlink="">
          <xdr:nvSpPr>
            <xdr:cNvPr id="1499" name="Control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</xdr:rowOff>
        </xdr:from>
        <xdr:to>
          <xdr:col>1</xdr:col>
          <xdr:colOff>838200</xdr:colOff>
          <xdr:row>12</xdr:row>
          <xdr:rowOff>47625</xdr:rowOff>
        </xdr:to>
        <xdr:sp macro="" textlink="">
          <xdr:nvSpPr>
            <xdr:cNvPr id="1500" name="Control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9525</xdr:rowOff>
        </xdr:from>
        <xdr:to>
          <xdr:col>1</xdr:col>
          <xdr:colOff>838200</xdr:colOff>
          <xdr:row>12</xdr:row>
          <xdr:rowOff>47625</xdr:rowOff>
        </xdr:to>
        <xdr:sp macro="" textlink="">
          <xdr:nvSpPr>
            <xdr:cNvPr id="1501" name="Control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114300</xdr:rowOff>
        </xdr:from>
        <xdr:to>
          <xdr:col>1</xdr:col>
          <xdr:colOff>838200</xdr:colOff>
          <xdr:row>12</xdr:row>
          <xdr:rowOff>0</xdr:rowOff>
        </xdr:to>
        <xdr:sp macro="" textlink="">
          <xdr:nvSpPr>
            <xdr:cNvPr id="1502" name="Control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114300</xdr:rowOff>
        </xdr:from>
        <xdr:to>
          <xdr:col>1</xdr:col>
          <xdr:colOff>838200</xdr:colOff>
          <xdr:row>12</xdr:row>
          <xdr:rowOff>0</xdr:rowOff>
        </xdr:to>
        <xdr:sp macro="" textlink="">
          <xdr:nvSpPr>
            <xdr:cNvPr id="1503" name="Control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11</xdr:row>
          <xdr:rowOff>152400</xdr:rowOff>
        </xdr:from>
        <xdr:to>
          <xdr:col>0</xdr:col>
          <xdr:colOff>838200</xdr:colOff>
          <xdr:row>13</xdr:row>
          <xdr:rowOff>28575</xdr:rowOff>
        </xdr:to>
        <xdr:sp macro="" textlink="">
          <xdr:nvSpPr>
            <xdr:cNvPr id="1504" name="Control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104775</xdr:rowOff>
        </xdr:from>
        <xdr:to>
          <xdr:col>1</xdr:col>
          <xdr:colOff>838200</xdr:colOff>
          <xdr:row>12</xdr:row>
          <xdr:rowOff>142875</xdr:rowOff>
        </xdr:to>
        <xdr:sp macro="" textlink="">
          <xdr:nvSpPr>
            <xdr:cNvPr id="1505" name="Control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152400</xdr:rowOff>
        </xdr:from>
        <xdr:to>
          <xdr:col>1</xdr:col>
          <xdr:colOff>838200</xdr:colOff>
          <xdr:row>13</xdr:row>
          <xdr:rowOff>28575</xdr:rowOff>
        </xdr:to>
        <xdr:sp macro="" textlink="">
          <xdr:nvSpPr>
            <xdr:cNvPr id="1506" name="Control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104775</xdr:rowOff>
        </xdr:from>
        <xdr:to>
          <xdr:col>1</xdr:col>
          <xdr:colOff>838200</xdr:colOff>
          <xdr:row>12</xdr:row>
          <xdr:rowOff>142875</xdr:rowOff>
        </xdr:to>
        <xdr:sp macro="" textlink="">
          <xdr:nvSpPr>
            <xdr:cNvPr id="1507" name="Control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104775</xdr:rowOff>
        </xdr:from>
        <xdr:to>
          <xdr:col>1</xdr:col>
          <xdr:colOff>838200</xdr:colOff>
          <xdr:row>12</xdr:row>
          <xdr:rowOff>142875</xdr:rowOff>
        </xdr:to>
        <xdr:sp macro="" textlink="">
          <xdr:nvSpPr>
            <xdr:cNvPr id="1508" name="Control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152400</xdr:rowOff>
        </xdr:from>
        <xdr:to>
          <xdr:col>1</xdr:col>
          <xdr:colOff>838200</xdr:colOff>
          <xdr:row>13</xdr:row>
          <xdr:rowOff>28575</xdr:rowOff>
        </xdr:to>
        <xdr:sp macro="" textlink="">
          <xdr:nvSpPr>
            <xdr:cNvPr id="1509" name="Control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152400</xdr:rowOff>
        </xdr:from>
        <xdr:to>
          <xdr:col>1</xdr:col>
          <xdr:colOff>838200</xdr:colOff>
          <xdr:row>13</xdr:row>
          <xdr:rowOff>28575</xdr:rowOff>
        </xdr:to>
        <xdr:sp macro="" textlink="">
          <xdr:nvSpPr>
            <xdr:cNvPr id="1510" name="Control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152400</xdr:rowOff>
        </xdr:from>
        <xdr:to>
          <xdr:col>1</xdr:col>
          <xdr:colOff>838200</xdr:colOff>
          <xdr:row>13</xdr:row>
          <xdr:rowOff>28575</xdr:rowOff>
        </xdr:to>
        <xdr:sp macro="" textlink="">
          <xdr:nvSpPr>
            <xdr:cNvPr id="1511" name="Control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104775</xdr:rowOff>
        </xdr:from>
        <xdr:to>
          <xdr:col>1</xdr:col>
          <xdr:colOff>838200</xdr:colOff>
          <xdr:row>12</xdr:row>
          <xdr:rowOff>142875</xdr:rowOff>
        </xdr:to>
        <xdr:sp macro="" textlink="">
          <xdr:nvSpPr>
            <xdr:cNvPr id="1512" name="Control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104775</xdr:rowOff>
        </xdr:from>
        <xdr:to>
          <xdr:col>1</xdr:col>
          <xdr:colOff>838200</xdr:colOff>
          <xdr:row>12</xdr:row>
          <xdr:rowOff>142875</xdr:rowOff>
        </xdr:to>
        <xdr:sp macro="" textlink="">
          <xdr:nvSpPr>
            <xdr:cNvPr id="1513" name="Control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152400</xdr:rowOff>
        </xdr:from>
        <xdr:to>
          <xdr:col>0</xdr:col>
          <xdr:colOff>838200</xdr:colOff>
          <xdr:row>14</xdr:row>
          <xdr:rowOff>38100</xdr:rowOff>
        </xdr:to>
        <xdr:sp macro="" textlink="">
          <xdr:nvSpPr>
            <xdr:cNvPr id="1514" name="Control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104775</xdr:rowOff>
        </xdr:from>
        <xdr:to>
          <xdr:col>1</xdr:col>
          <xdr:colOff>838200</xdr:colOff>
          <xdr:row>13</xdr:row>
          <xdr:rowOff>152400</xdr:rowOff>
        </xdr:to>
        <xdr:sp macro="" textlink="">
          <xdr:nvSpPr>
            <xdr:cNvPr id="1515" name="Control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104775</xdr:rowOff>
        </xdr:from>
        <xdr:to>
          <xdr:col>1</xdr:col>
          <xdr:colOff>838200</xdr:colOff>
          <xdr:row>13</xdr:row>
          <xdr:rowOff>152400</xdr:rowOff>
        </xdr:to>
        <xdr:sp macro="" textlink="">
          <xdr:nvSpPr>
            <xdr:cNvPr id="1516" name="Control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104775</xdr:rowOff>
        </xdr:from>
        <xdr:to>
          <xdr:col>1</xdr:col>
          <xdr:colOff>838200</xdr:colOff>
          <xdr:row>13</xdr:row>
          <xdr:rowOff>152400</xdr:rowOff>
        </xdr:to>
        <xdr:sp macro="" textlink="">
          <xdr:nvSpPr>
            <xdr:cNvPr id="1517" name="Control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152400</xdr:rowOff>
        </xdr:from>
        <xdr:to>
          <xdr:col>1</xdr:col>
          <xdr:colOff>838200</xdr:colOff>
          <xdr:row>14</xdr:row>
          <xdr:rowOff>38100</xdr:rowOff>
        </xdr:to>
        <xdr:sp macro="" textlink="">
          <xdr:nvSpPr>
            <xdr:cNvPr id="1518" name="Control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152400</xdr:rowOff>
        </xdr:from>
        <xdr:to>
          <xdr:col>1</xdr:col>
          <xdr:colOff>838200</xdr:colOff>
          <xdr:row>14</xdr:row>
          <xdr:rowOff>38100</xdr:rowOff>
        </xdr:to>
        <xdr:sp macro="" textlink="">
          <xdr:nvSpPr>
            <xdr:cNvPr id="1519" name="Control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152400</xdr:rowOff>
        </xdr:from>
        <xdr:to>
          <xdr:col>1</xdr:col>
          <xdr:colOff>838200</xdr:colOff>
          <xdr:row>14</xdr:row>
          <xdr:rowOff>38100</xdr:rowOff>
        </xdr:to>
        <xdr:sp macro="" textlink="">
          <xdr:nvSpPr>
            <xdr:cNvPr id="1520" name="Control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152400</xdr:rowOff>
        </xdr:from>
        <xdr:to>
          <xdr:col>1</xdr:col>
          <xdr:colOff>838200</xdr:colOff>
          <xdr:row>14</xdr:row>
          <xdr:rowOff>38100</xdr:rowOff>
        </xdr:to>
        <xdr:sp macro="" textlink="">
          <xdr:nvSpPr>
            <xdr:cNvPr id="1521" name="Control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104775</xdr:rowOff>
        </xdr:from>
        <xdr:to>
          <xdr:col>1</xdr:col>
          <xdr:colOff>838200</xdr:colOff>
          <xdr:row>13</xdr:row>
          <xdr:rowOff>152400</xdr:rowOff>
        </xdr:to>
        <xdr:sp macro="" textlink="">
          <xdr:nvSpPr>
            <xdr:cNvPr id="1522" name="Control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104775</xdr:rowOff>
        </xdr:from>
        <xdr:to>
          <xdr:col>1</xdr:col>
          <xdr:colOff>838200</xdr:colOff>
          <xdr:row>13</xdr:row>
          <xdr:rowOff>152400</xdr:rowOff>
        </xdr:to>
        <xdr:sp macro="" textlink="">
          <xdr:nvSpPr>
            <xdr:cNvPr id="1523" name="Control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13</xdr:row>
          <xdr:rowOff>142875</xdr:rowOff>
        </xdr:from>
        <xdr:to>
          <xdr:col>0</xdr:col>
          <xdr:colOff>838200</xdr:colOff>
          <xdr:row>15</xdr:row>
          <xdr:rowOff>19050</xdr:rowOff>
        </xdr:to>
        <xdr:sp macro="" textlink="">
          <xdr:nvSpPr>
            <xdr:cNvPr id="1524" name="Control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95250</xdr:rowOff>
        </xdr:from>
        <xdr:to>
          <xdr:col>1</xdr:col>
          <xdr:colOff>838200</xdr:colOff>
          <xdr:row>14</xdr:row>
          <xdr:rowOff>142875</xdr:rowOff>
        </xdr:to>
        <xdr:sp macro="" textlink="">
          <xdr:nvSpPr>
            <xdr:cNvPr id="1525" name="Control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142875</xdr:rowOff>
        </xdr:from>
        <xdr:to>
          <xdr:col>1</xdr:col>
          <xdr:colOff>838200</xdr:colOff>
          <xdr:row>15</xdr:row>
          <xdr:rowOff>19050</xdr:rowOff>
        </xdr:to>
        <xdr:sp macro="" textlink="">
          <xdr:nvSpPr>
            <xdr:cNvPr id="1526" name="Control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95250</xdr:rowOff>
        </xdr:from>
        <xdr:to>
          <xdr:col>1</xdr:col>
          <xdr:colOff>838200</xdr:colOff>
          <xdr:row>14</xdr:row>
          <xdr:rowOff>142875</xdr:rowOff>
        </xdr:to>
        <xdr:sp macro="" textlink="">
          <xdr:nvSpPr>
            <xdr:cNvPr id="1527" name="Control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95250</xdr:rowOff>
        </xdr:from>
        <xdr:to>
          <xdr:col>1</xdr:col>
          <xdr:colOff>838200</xdr:colOff>
          <xdr:row>14</xdr:row>
          <xdr:rowOff>142875</xdr:rowOff>
        </xdr:to>
        <xdr:sp macro="" textlink="">
          <xdr:nvSpPr>
            <xdr:cNvPr id="1528" name="Control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142875</xdr:rowOff>
        </xdr:from>
        <xdr:to>
          <xdr:col>1</xdr:col>
          <xdr:colOff>838200</xdr:colOff>
          <xdr:row>15</xdr:row>
          <xdr:rowOff>19050</xdr:rowOff>
        </xdr:to>
        <xdr:sp macro="" textlink="">
          <xdr:nvSpPr>
            <xdr:cNvPr id="1529" name="Control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142875</xdr:rowOff>
        </xdr:from>
        <xdr:to>
          <xdr:col>1</xdr:col>
          <xdr:colOff>838200</xdr:colOff>
          <xdr:row>15</xdr:row>
          <xdr:rowOff>19050</xdr:rowOff>
        </xdr:to>
        <xdr:sp macro="" textlink="">
          <xdr:nvSpPr>
            <xdr:cNvPr id="1530" name="Control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142875</xdr:rowOff>
        </xdr:from>
        <xdr:to>
          <xdr:col>1</xdr:col>
          <xdr:colOff>838200</xdr:colOff>
          <xdr:row>15</xdr:row>
          <xdr:rowOff>19050</xdr:rowOff>
        </xdr:to>
        <xdr:sp macro="" textlink="">
          <xdr:nvSpPr>
            <xdr:cNvPr id="1531" name="Control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95250</xdr:rowOff>
        </xdr:from>
        <xdr:to>
          <xdr:col>1</xdr:col>
          <xdr:colOff>838200</xdr:colOff>
          <xdr:row>14</xdr:row>
          <xdr:rowOff>142875</xdr:rowOff>
        </xdr:to>
        <xdr:sp macro="" textlink="">
          <xdr:nvSpPr>
            <xdr:cNvPr id="1532" name="Control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95250</xdr:rowOff>
        </xdr:from>
        <xdr:to>
          <xdr:col>1</xdr:col>
          <xdr:colOff>838200</xdr:colOff>
          <xdr:row>14</xdr:row>
          <xdr:rowOff>142875</xdr:rowOff>
        </xdr:to>
        <xdr:sp macro="" textlink="">
          <xdr:nvSpPr>
            <xdr:cNvPr id="1533" name="Control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</xdr:row>
          <xdr:rowOff>123825</xdr:rowOff>
        </xdr:from>
        <xdr:to>
          <xdr:col>0</xdr:col>
          <xdr:colOff>838200</xdr:colOff>
          <xdr:row>16</xdr:row>
          <xdr:rowOff>0</xdr:rowOff>
        </xdr:to>
        <xdr:sp macro="" textlink="">
          <xdr:nvSpPr>
            <xdr:cNvPr id="1534" name="Control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76200</xdr:rowOff>
        </xdr:from>
        <xdr:to>
          <xdr:col>1</xdr:col>
          <xdr:colOff>838200</xdr:colOff>
          <xdr:row>15</xdr:row>
          <xdr:rowOff>114300</xdr:rowOff>
        </xdr:to>
        <xdr:sp macro="" textlink="">
          <xdr:nvSpPr>
            <xdr:cNvPr id="1535" name="Control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123825</xdr:rowOff>
        </xdr:from>
        <xdr:to>
          <xdr:col>1</xdr:col>
          <xdr:colOff>838200</xdr:colOff>
          <xdr:row>16</xdr:row>
          <xdr:rowOff>0</xdr:rowOff>
        </xdr:to>
        <xdr:sp macro="" textlink="">
          <xdr:nvSpPr>
            <xdr:cNvPr id="1536" name="Control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76200</xdr:rowOff>
        </xdr:from>
        <xdr:to>
          <xdr:col>1</xdr:col>
          <xdr:colOff>838200</xdr:colOff>
          <xdr:row>15</xdr:row>
          <xdr:rowOff>114300</xdr:rowOff>
        </xdr:to>
        <xdr:sp macro="" textlink="">
          <xdr:nvSpPr>
            <xdr:cNvPr id="1537" name="Control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123825</xdr:rowOff>
        </xdr:from>
        <xdr:to>
          <xdr:col>1</xdr:col>
          <xdr:colOff>838200</xdr:colOff>
          <xdr:row>16</xdr:row>
          <xdr:rowOff>0</xdr:rowOff>
        </xdr:to>
        <xdr:sp macro="" textlink="">
          <xdr:nvSpPr>
            <xdr:cNvPr id="1538" name="Control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123825</xdr:rowOff>
        </xdr:from>
        <xdr:to>
          <xdr:col>1</xdr:col>
          <xdr:colOff>838200</xdr:colOff>
          <xdr:row>16</xdr:row>
          <xdr:rowOff>0</xdr:rowOff>
        </xdr:to>
        <xdr:sp macro="" textlink="">
          <xdr:nvSpPr>
            <xdr:cNvPr id="1539" name="Control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123825</xdr:rowOff>
        </xdr:from>
        <xdr:to>
          <xdr:col>1</xdr:col>
          <xdr:colOff>838200</xdr:colOff>
          <xdr:row>16</xdr:row>
          <xdr:rowOff>0</xdr:rowOff>
        </xdr:to>
        <xdr:sp macro="" textlink="">
          <xdr:nvSpPr>
            <xdr:cNvPr id="1540" name="Control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123825</xdr:rowOff>
        </xdr:from>
        <xdr:to>
          <xdr:col>1</xdr:col>
          <xdr:colOff>838200</xdr:colOff>
          <xdr:row>16</xdr:row>
          <xdr:rowOff>0</xdr:rowOff>
        </xdr:to>
        <xdr:sp macro="" textlink="">
          <xdr:nvSpPr>
            <xdr:cNvPr id="1541" name="Control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76200</xdr:rowOff>
        </xdr:from>
        <xdr:to>
          <xdr:col>1</xdr:col>
          <xdr:colOff>838200</xdr:colOff>
          <xdr:row>15</xdr:row>
          <xdr:rowOff>114300</xdr:rowOff>
        </xdr:to>
        <xdr:sp macro="" textlink="">
          <xdr:nvSpPr>
            <xdr:cNvPr id="1542" name="Control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76200</xdr:rowOff>
        </xdr:from>
        <xdr:to>
          <xdr:col>1</xdr:col>
          <xdr:colOff>838200</xdr:colOff>
          <xdr:row>15</xdr:row>
          <xdr:rowOff>114300</xdr:rowOff>
        </xdr:to>
        <xdr:sp macro="" textlink="">
          <xdr:nvSpPr>
            <xdr:cNvPr id="1543" name="Control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</xdr:rowOff>
        </xdr:from>
        <xdr:to>
          <xdr:col>0</xdr:col>
          <xdr:colOff>838200</xdr:colOff>
          <xdr:row>16</xdr:row>
          <xdr:rowOff>57150</xdr:rowOff>
        </xdr:to>
        <xdr:sp macro="" textlink="">
          <xdr:nvSpPr>
            <xdr:cNvPr id="1544" name="Control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45" name="Control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46" name="Control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47" name="Control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48" name="Control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49" name="Control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0" name="Control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1" name="Control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2" name="Control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3" name="Control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</xdr:rowOff>
        </xdr:from>
        <xdr:to>
          <xdr:col>0</xdr:col>
          <xdr:colOff>838200</xdr:colOff>
          <xdr:row>16</xdr:row>
          <xdr:rowOff>57150</xdr:rowOff>
        </xdr:to>
        <xdr:sp macro="" textlink="">
          <xdr:nvSpPr>
            <xdr:cNvPr id="1554" name="Control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5" name="Control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6" name="Control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7" name="Control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8" name="Control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59" name="Control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0" name="Control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1" name="Control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2" name="Control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3" name="Control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</xdr:rowOff>
        </xdr:from>
        <xdr:to>
          <xdr:col>0</xdr:col>
          <xdr:colOff>838200</xdr:colOff>
          <xdr:row>16</xdr:row>
          <xdr:rowOff>57150</xdr:rowOff>
        </xdr:to>
        <xdr:sp macro="" textlink="">
          <xdr:nvSpPr>
            <xdr:cNvPr id="1564" name="Control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5" name="Control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6" name="Control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7" name="Control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8" name="Control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69" name="Control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0" name="Control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1" name="Control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2" name="Control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3" name="Control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</xdr:rowOff>
        </xdr:from>
        <xdr:to>
          <xdr:col>0</xdr:col>
          <xdr:colOff>838200</xdr:colOff>
          <xdr:row>16</xdr:row>
          <xdr:rowOff>57150</xdr:rowOff>
        </xdr:to>
        <xdr:sp macro="" textlink="">
          <xdr:nvSpPr>
            <xdr:cNvPr id="1574" name="Control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5" name="Control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6" name="Control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7" name="Control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8" name="Control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79" name="Control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0" name="Control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1" name="Control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2" name="Control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3" name="Control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15</xdr:row>
          <xdr:rowOff>9525</xdr:rowOff>
        </xdr:from>
        <xdr:to>
          <xdr:col>0</xdr:col>
          <xdr:colOff>838200</xdr:colOff>
          <xdr:row>16</xdr:row>
          <xdr:rowOff>57150</xdr:rowOff>
        </xdr:to>
        <xdr:sp macro="" textlink="">
          <xdr:nvSpPr>
            <xdr:cNvPr id="1584" name="Control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5" name="Control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6" name="Control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7" name="Control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8" name="Control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89" name="Control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90" name="Control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91" name="Control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592" name="Control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10</xdr:row>
          <xdr:rowOff>114300</xdr:rowOff>
        </xdr:from>
        <xdr:to>
          <xdr:col>0</xdr:col>
          <xdr:colOff>838200</xdr:colOff>
          <xdr:row>12</xdr:row>
          <xdr:rowOff>0</xdr:rowOff>
        </xdr:to>
        <xdr:sp macro="" textlink="">
          <xdr:nvSpPr>
            <xdr:cNvPr id="1593" name="Control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10</xdr:row>
          <xdr:rowOff>66675</xdr:rowOff>
        </xdr:from>
        <xdr:to>
          <xdr:col>1</xdr:col>
          <xdr:colOff>838200</xdr:colOff>
          <xdr:row>11</xdr:row>
          <xdr:rowOff>114300</xdr:rowOff>
        </xdr:to>
        <xdr:sp macro="" textlink="">
          <xdr:nvSpPr>
            <xdr:cNvPr id="1594" name="Control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66675</xdr:rowOff>
        </xdr:from>
        <xdr:to>
          <xdr:col>3</xdr:col>
          <xdr:colOff>219075</xdr:colOff>
          <xdr:row>11</xdr:row>
          <xdr:rowOff>114300</xdr:rowOff>
        </xdr:to>
        <xdr:sp macro="" textlink="">
          <xdr:nvSpPr>
            <xdr:cNvPr id="1595" name="Control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66675</xdr:rowOff>
        </xdr:from>
        <xdr:to>
          <xdr:col>3</xdr:col>
          <xdr:colOff>219075</xdr:colOff>
          <xdr:row>11</xdr:row>
          <xdr:rowOff>114300</xdr:rowOff>
        </xdr:to>
        <xdr:sp macro="" textlink="">
          <xdr:nvSpPr>
            <xdr:cNvPr id="1596" name="Control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114300</xdr:rowOff>
        </xdr:from>
        <xdr:to>
          <xdr:col>3</xdr:col>
          <xdr:colOff>219075</xdr:colOff>
          <xdr:row>12</xdr:row>
          <xdr:rowOff>0</xdr:rowOff>
        </xdr:to>
        <xdr:sp macro="" textlink="">
          <xdr:nvSpPr>
            <xdr:cNvPr id="1597" name="Control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114300</xdr:rowOff>
        </xdr:from>
        <xdr:to>
          <xdr:col>3</xdr:col>
          <xdr:colOff>219075</xdr:colOff>
          <xdr:row>12</xdr:row>
          <xdr:rowOff>0</xdr:rowOff>
        </xdr:to>
        <xdr:sp macro="" textlink="">
          <xdr:nvSpPr>
            <xdr:cNvPr id="1598" name="Control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114300</xdr:rowOff>
        </xdr:from>
        <xdr:to>
          <xdr:col>3</xdr:col>
          <xdr:colOff>219075</xdr:colOff>
          <xdr:row>12</xdr:row>
          <xdr:rowOff>0</xdr:rowOff>
        </xdr:to>
        <xdr:sp macro="" textlink="">
          <xdr:nvSpPr>
            <xdr:cNvPr id="1599" name="Control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66675</xdr:rowOff>
        </xdr:from>
        <xdr:to>
          <xdr:col>3</xdr:col>
          <xdr:colOff>219075</xdr:colOff>
          <xdr:row>11</xdr:row>
          <xdr:rowOff>114300</xdr:rowOff>
        </xdr:to>
        <xdr:sp macro="" textlink="">
          <xdr:nvSpPr>
            <xdr:cNvPr id="1600" name="Control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66675</xdr:rowOff>
        </xdr:from>
        <xdr:to>
          <xdr:col>3</xdr:col>
          <xdr:colOff>219075</xdr:colOff>
          <xdr:row>11</xdr:row>
          <xdr:rowOff>114300</xdr:rowOff>
        </xdr:to>
        <xdr:sp macro="" textlink="">
          <xdr:nvSpPr>
            <xdr:cNvPr id="1601" name="Control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10</xdr:row>
          <xdr:rowOff>66675</xdr:rowOff>
        </xdr:from>
        <xdr:to>
          <xdr:col>3</xdr:col>
          <xdr:colOff>219075</xdr:colOff>
          <xdr:row>11</xdr:row>
          <xdr:rowOff>114300</xdr:rowOff>
        </xdr:to>
        <xdr:sp macro="" textlink="">
          <xdr:nvSpPr>
            <xdr:cNvPr id="1602" name="Control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</xdr:row>
          <xdr:rowOff>104775</xdr:rowOff>
        </xdr:from>
        <xdr:to>
          <xdr:col>1</xdr:col>
          <xdr:colOff>838200</xdr:colOff>
          <xdr:row>12</xdr:row>
          <xdr:rowOff>142875</xdr:rowOff>
        </xdr:to>
        <xdr:sp macro="" textlink="">
          <xdr:nvSpPr>
            <xdr:cNvPr id="1603" name="Control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57150</xdr:rowOff>
        </xdr:from>
        <xdr:to>
          <xdr:col>3</xdr:col>
          <xdr:colOff>219075</xdr:colOff>
          <xdr:row>12</xdr:row>
          <xdr:rowOff>95250</xdr:rowOff>
        </xdr:to>
        <xdr:sp macro="" textlink="">
          <xdr:nvSpPr>
            <xdr:cNvPr id="1604" name="Control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57150</xdr:rowOff>
        </xdr:from>
        <xdr:to>
          <xdr:col>3</xdr:col>
          <xdr:colOff>219075</xdr:colOff>
          <xdr:row>12</xdr:row>
          <xdr:rowOff>95250</xdr:rowOff>
        </xdr:to>
        <xdr:sp macro="" textlink="">
          <xdr:nvSpPr>
            <xdr:cNvPr id="1605" name="Control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57150</xdr:rowOff>
        </xdr:from>
        <xdr:to>
          <xdr:col>3</xdr:col>
          <xdr:colOff>219075</xdr:colOff>
          <xdr:row>12</xdr:row>
          <xdr:rowOff>95250</xdr:rowOff>
        </xdr:to>
        <xdr:sp macro="" textlink="">
          <xdr:nvSpPr>
            <xdr:cNvPr id="1606" name="Control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57150</xdr:rowOff>
        </xdr:from>
        <xdr:to>
          <xdr:col>3</xdr:col>
          <xdr:colOff>219075</xdr:colOff>
          <xdr:row>12</xdr:row>
          <xdr:rowOff>95250</xdr:rowOff>
        </xdr:to>
        <xdr:sp macro="" textlink="">
          <xdr:nvSpPr>
            <xdr:cNvPr id="1607" name="Control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104775</xdr:rowOff>
        </xdr:from>
        <xdr:to>
          <xdr:col>3</xdr:col>
          <xdr:colOff>219075</xdr:colOff>
          <xdr:row>12</xdr:row>
          <xdr:rowOff>142875</xdr:rowOff>
        </xdr:to>
        <xdr:sp macro="" textlink="">
          <xdr:nvSpPr>
            <xdr:cNvPr id="1608" name="Control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104775</xdr:rowOff>
        </xdr:from>
        <xdr:to>
          <xdr:col>3</xdr:col>
          <xdr:colOff>219075</xdr:colOff>
          <xdr:row>12</xdr:row>
          <xdr:rowOff>142875</xdr:rowOff>
        </xdr:to>
        <xdr:sp macro="" textlink="">
          <xdr:nvSpPr>
            <xdr:cNvPr id="1609" name="Control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57150</xdr:rowOff>
        </xdr:from>
        <xdr:to>
          <xdr:col>3</xdr:col>
          <xdr:colOff>219075</xdr:colOff>
          <xdr:row>12</xdr:row>
          <xdr:rowOff>95250</xdr:rowOff>
        </xdr:to>
        <xdr:sp macro="" textlink="">
          <xdr:nvSpPr>
            <xdr:cNvPr id="1610" name="Control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57150</xdr:rowOff>
        </xdr:from>
        <xdr:to>
          <xdr:col>3</xdr:col>
          <xdr:colOff>219075</xdr:colOff>
          <xdr:row>12</xdr:row>
          <xdr:rowOff>95250</xdr:rowOff>
        </xdr:to>
        <xdr:sp macro="" textlink="">
          <xdr:nvSpPr>
            <xdr:cNvPr id="1611" name="Control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11</xdr:row>
          <xdr:rowOff>57150</xdr:rowOff>
        </xdr:from>
        <xdr:to>
          <xdr:col>3</xdr:col>
          <xdr:colOff>219075</xdr:colOff>
          <xdr:row>12</xdr:row>
          <xdr:rowOff>95250</xdr:rowOff>
        </xdr:to>
        <xdr:sp macro="" textlink="">
          <xdr:nvSpPr>
            <xdr:cNvPr id="1612" name="Control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104775</xdr:rowOff>
        </xdr:from>
        <xdr:to>
          <xdr:col>1</xdr:col>
          <xdr:colOff>838200</xdr:colOff>
          <xdr:row>13</xdr:row>
          <xdr:rowOff>152400</xdr:rowOff>
        </xdr:to>
        <xdr:sp macro="" textlink="">
          <xdr:nvSpPr>
            <xdr:cNvPr id="1613" name="Control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47625</xdr:rowOff>
        </xdr:from>
        <xdr:to>
          <xdr:col>3</xdr:col>
          <xdr:colOff>219075</xdr:colOff>
          <xdr:row>13</xdr:row>
          <xdr:rowOff>95250</xdr:rowOff>
        </xdr:to>
        <xdr:sp macro="" textlink="">
          <xdr:nvSpPr>
            <xdr:cNvPr id="1614" name="Control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47625</xdr:rowOff>
        </xdr:from>
        <xdr:to>
          <xdr:col>3</xdr:col>
          <xdr:colOff>219075</xdr:colOff>
          <xdr:row>13</xdr:row>
          <xdr:rowOff>95250</xdr:rowOff>
        </xdr:to>
        <xdr:sp macro="" textlink="">
          <xdr:nvSpPr>
            <xdr:cNvPr id="1615" name="Control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47625</xdr:rowOff>
        </xdr:from>
        <xdr:to>
          <xdr:col>3</xdr:col>
          <xdr:colOff>219075</xdr:colOff>
          <xdr:row>13</xdr:row>
          <xdr:rowOff>95250</xdr:rowOff>
        </xdr:to>
        <xdr:sp macro="" textlink="">
          <xdr:nvSpPr>
            <xdr:cNvPr id="1616" name="Control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104775</xdr:rowOff>
        </xdr:from>
        <xdr:to>
          <xdr:col>3</xdr:col>
          <xdr:colOff>219075</xdr:colOff>
          <xdr:row>13</xdr:row>
          <xdr:rowOff>152400</xdr:rowOff>
        </xdr:to>
        <xdr:sp macro="" textlink="">
          <xdr:nvSpPr>
            <xdr:cNvPr id="1617" name="Control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104775</xdr:rowOff>
        </xdr:from>
        <xdr:to>
          <xdr:col>3</xdr:col>
          <xdr:colOff>219075</xdr:colOff>
          <xdr:row>13</xdr:row>
          <xdr:rowOff>152400</xdr:rowOff>
        </xdr:to>
        <xdr:sp macro="" textlink="">
          <xdr:nvSpPr>
            <xdr:cNvPr id="1618" name="Control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104775</xdr:rowOff>
        </xdr:from>
        <xdr:to>
          <xdr:col>3</xdr:col>
          <xdr:colOff>219075</xdr:colOff>
          <xdr:row>13</xdr:row>
          <xdr:rowOff>152400</xdr:rowOff>
        </xdr:to>
        <xdr:sp macro="" textlink="">
          <xdr:nvSpPr>
            <xdr:cNvPr id="1619" name="Control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47625</xdr:rowOff>
        </xdr:from>
        <xdr:to>
          <xdr:col>3</xdr:col>
          <xdr:colOff>219075</xdr:colOff>
          <xdr:row>13</xdr:row>
          <xdr:rowOff>95250</xdr:rowOff>
        </xdr:to>
        <xdr:sp macro="" textlink="">
          <xdr:nvSpPr>
            <xdr:cNvPr id="1620" name="Control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47625</xdr:rowOff>
        </xdr:from>
        <xdr:to>
          <xdr:col>3</xdr:col>
          <xdr:colOff>219075</xdr:colOff>
          <xdr:row>13</xdr:row>
          <xdr:rowOff>95250</xdr:rowOff>
        </xdr:to>
        <xdr:sp macro="" textlink="">
          <xdr:nvSpPr>
            <xdr:cNvPr id="1621" name="Control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12</xdr:row>
          <xdr:rowOff>47625</xdr:rowOff>
        </xdr:from>
        <xdr:to>
          <xdr:col>3</xdr:col>
          <xdr:colOff>219075</xdr:colOff>
          <xdr:row>13</xdr:row>
          <xdr:rowOff>95250</xdr:rowOff>
        </xdr:to>
        <xdr:sp macro="" textlink="">
          <xdr:nvSpPr>
            <xdr:cNvPr id="1622" name="Control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13</xdr:row>
          <xdr:rowOff>95250</xdr:rowOff>
        </xdr:from>
        <xdr:to>
          <xdr:col>1</xdr:col>
          <xdr:colOff>838200</xdr:colOff>
          <xdr:row>14</xdr:row>
          <xdr:rowOff>142875</xdr:rowOff>
        </xdr:to>
        <xdr:sp macro="" textlink="">
          <xdr:nvSpPr>
            <xdr:cNvPr id="1623" name="Control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47625</xdr:rowOff>
        </xdr:from>
        <xdr:to>
          <xdr:col>3</xdr:col>
          <xdr:colOff>219075</xdr:colOff>
          <xdr:row>14</xdr:row>
          <xdr:rowOff>95250</xdr:rowOff>
        </xdr:to>
        <xdr:sp macro="" textlink="">
          <xdr:nvSpPr>
            <xdr:cNvPr id="1624" name="Control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47625</xdr:rowOff>
        </xdr:from>
        <xdr:to>
          <xdr:col>3</xdr:col>
          <xdr:colOff>219075</xdr:colOff>
          <xdr:row>14</xdr:row>
          <xdr:rowOff>95250</xdr:rowOff>
        </xdr:to>
        <xdr:sp macro="" textlink="">
          <xdr:nvSpPr>
            <xdr:cNvPr id="1625" name="Control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47625</xdr:rowOff>
        </xdr:from>
        <xdr:to>
          <xdr:col>3</xdr:col>
          <xdr:colOff>219075</xdr:colOff>
          <xdr:row>14</xdr:row>
          <xdr:rowOff>95250</xdr:rowOff>
        </xdr:to>
        <xdr:sp macro="" textlink="">
          <xdr:nvSpPr>
            <xdr:cNvPr id="1626" name="Control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47625</xdr:rowOff>
        </xdr:from>
        <xdr:to>
          <xdr:col>3</xdr:col>
          <xdr:colOff>219075</xdr:colOff>
          <xdr:row>14</xdr:row>
          <xdr:rowOff>95250</xdr:rowOff>
        </xdr:to>
        <xdr:sp macro="" textlink="">
          <xdr:nvSpPr>
            <xdr:cNvPr id="1627" name="Control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95250</xdr:rowOff>
        </xdr:from>
        <xdr:to>
          <xdr:col>3</xdr:col>
          <xdr:colOff>219075</xdr:colOff>
          <xdr:row>14</xdr:row>
          <xdr:rowOff>142875</xdr:rowOff>
        </xdr:to>
        <xdr:sp macro="" textlink="">
          <xdr:nvSpPr>
            <xdr:cNvPr id="1628" name="Control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95250</xdr:rowOff>
        </xdr:from>
        <xdr:to>
          <xdr:col>3</xdr:col>
          <xdr:colOff>219075</xdr:colOff>
          <xdr:row>14</xdr:row>
          <xdr:rowOff>142875</xdr:rowOff>
        </xdr:to>
        <xdr:sp macro="" textlink="">
          <xdr:nvSpPr>
            <xdr:cNvPr id="1629" name="Control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47625</xdr:rowOff>
        </xdr:from>
        <xdr:to>
          <xdr:col>3</xdr:col>
          <xdr:colOff>219075</xdr:colOff>
          <xdr:row>14</xdr:row>
          <xdr:rowOff>95250</xdr:rowOff>
        </xdr:to>
        <xdr:sp macro="" textlink="">
          <xdr:nvSpPr>
            <xdr:cNvPr id="1630" name="Control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47625</xdr:rowOff>
        </xdr:from>
        <xdr:to>
          <xdr:col>3</xdr:col>
          <xdr:colOff>219075</xdr:colOff>
          <xdr:row>14</xdr:row>
          <xdr:rowOff>95250</xdr:rowOff>
        </xdr:to>
        <xdr:sp macro="" textlink="">
          <xdr:nvSpPr>
            <xdr:cNvPr id="1631" name="Control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13</xdr:row>
          <xdr:rowOff>47625</xdr:rowOff>
        </xdr:from>
        <xdr:to>
          <xdr:col>3</xdr:col>
          <xdr:colOff>219075</xdr:colOff>
          <xdr:row>14</xdr:row>
          <xdr:rowOff>95250</xdr:rowOff>
        </xdr:to>
        <xdr:sp macro="" textlink="">
          <xdr:nvSpPr>
            <xdr:cNvPr id="1632" name="Control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76200</xdr:rowOff>
        </xdr:from>
        <xdr:to>
          <xdr:col>1</xdr:col>
          <xdr:colOff>838200</xdr:colOff>
          <xdr:row>15</xdr:row>
          <xdr:rowOff>114300</xdr:rowOff>
        </xdr:to>
        <xdr:sp macro="" textlink="">
          <xdr:nvSpPr>
            <xdr:cNvPr id="1633" name="Control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28575</xdr:rowOff>
        </xdr:from>
        <xdr:to>
          <xdr:col>3</xdr:col>
          <xdr:colOff>219075</xdr:colOff>
          <xdr:row>15</xdr:row>
          <xdr:rowOff>66675</xdr:rowOff>
        </xdr:to>
        <xdr:sp macro="" textlink="">
          <xdr:nvSpPr>
            <xdr:cNvPr id="1634" name="Control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28575</xdr:rowOff>
        </xdr:from>
        <xdr:to>
          <xdr:col>3</xdr:col>
          <xdr:colOff>219075</xdr:colOff>
          <xdr:row>15</xdr:row>
          <xdr:rowOff>66675</xdr:rowOff>
        </xdr:to>
        <xdr:sp macro="" textlink="">
          <xdr:nvSpPr>
            <xdr:cNvPr id="1635" name="Control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28575</xdr:rowOff>
        </xdr:from>
        <xdr:to>
          <xdr:col>3</xdr:col>
          <xdr:colOff>219075</xdr:colOff>
          <xdr:row>15</xdr:row>
          <xdr:rowOff>66675</xdr:rowOff>
        </xdr:to>
        <xdr:sp macro="" textlink="">
          <xdr:nvSpPr>
            <xdr:cNvPr id="1636" name="Control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76200</xdr:rowOff>
        </xdr:from>
        <xdr:to>
          <xdr:col>3</xdr:col>
          <xdr:colOff>219075</xdr:colOff>
          <xdr:row>15</xdr:row>
          <xdr:rowOff>114300</xdr:rowOff>
        </xdr:to>
        <xdr:sp macro="" textlink="">
          <xdr:nvSpPr>
            <xdr:cNvPr id="1637" name="Control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76200</xdr:rowOff>
        </xdr:from>
        <xdr:to>
          <xdr:col>3</xdr:col>
          <xdr:colOff>219075</xdr:colOff>
          <xdr:row>15</xdr:row>
          <xdr:rowOff>114300</xdr:rowOff>
        </xdr:to>
        <xdr:sp macro="" textlink="">
          <xdr:nvSpPr>
            <xdr:cNvPr id="1638" name="Control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76200</xdr:rowOff>
        </xdr:from>
        <xdr:to>
          <xdr:col>3</xdr:col>
          <xdr:colOff>219075</xdr:colOff>
          <xdr:row>15</xdr:row>
          <xdr:rowOff>114300</xdr:rowOff>
        </xdr:to>
        <xdr:sp macro="" textlink="">
          <xdr:nvSpPr>
            <xdr:cNvPr id="1639" name="Control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28575</xdr:rowOff>
        </xdr:from>
        <xdr:to>
          <xdr:col>3</xdr:col>
          <xdr:colOff>219075</xdr:colOff>
          <xdr:row>15</xdr:row>
          <xdr:rowOff>66675</xdr:rowOff>
        </xdr:to>
        <xdr:sp macro="" textlink="">
          <xdr:nvSpPr>
            <xdr:cNvPr id="1640" name="Control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28575</xdr:rowOff>
        </xdr:from>
        <xdr:to>
          <xdr:col>3</xdr:col>
          <xdr:colOff>219075</xdr:colOff>
          <xdr:row>15</xdr:row>
          <xdr:rowOff>66675</xdr:rowOff>
        </xdr:to>
        <xdr:sp macro="" textlink="">
          <xdr:nvSpPr>
            <xdr:cNvPr id="1641" name="Control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14</xdr:row>
          <xdr:rowOff>28575</xdr:rowOff>
        </xdr:from>
        <xdr:to>
          <xdr:col>3</xdr:col>
          <xdr:colOff>219075</xdr:colOff>
          <xdr:row>15</xdr:row>
          <xdr:rowOff>66675</xdr:rowOff>
        </xdr:to>
        <xdr:sp macro="" textlink="">
          <xdr:nvSpPr>
            <xdr:cNvPr id="1642" name="Control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643" name="Control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44" name="Control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45" name="Control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46" name="Control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47" name="Control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48" name="Control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49" name="Control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0" name="Control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1" name="Control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2" name="Control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653" name="Control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4" name="Control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5" name="Control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6" name="Control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7" name="Control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8" name="Control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59" name="Control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0" name="Control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1" name="Control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2" name="Control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663" name="Control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4" name="Control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5" name="Control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6" name="Control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7" name="Control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8" name="Control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69" name="Control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0" name="Control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1" name="Control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2" name="Control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673" name="Control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4" name="Control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5" name="Control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6" name="Control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7" name="Control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8" name="Control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79" name="Control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0" name="Control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1" name="Control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2" name="Control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683" name="Control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4" name="Control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5" name="Control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6" name="Control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7" name="Control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8" name="Control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89" name="Control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0" name="Control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1" name="Control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2" name="Control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693" name="Control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4" name="Control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5" name="Control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6" name="Control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7" name="Control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8" name="Control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699" name="Control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0" name="Control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1" name="Control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2" name="Control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703" name="Control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4" name="Control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5" name="Control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6" name="Control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7" name="Control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8" name="Control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09" name="Control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0" name="Control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1" name="Control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2" name="Control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713" name="Control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4" name="Control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5" name="Control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6" name="Control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7" name="Control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8" name="Control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19" name="Control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0" name="Control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1" name="Control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2" name="Control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723" name="Control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4" name="Control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5" name="Control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6" name="Control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7" name="Control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8" name="Control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29" name="Control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0" name="Control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1" name="Control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2" name="Control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15</xdr:row>
          <xdr:rowOff>9525</xdr:rowOff>
        </xdr:from>
        <xdr:to>
          <xdr:col>1</xdr:col>
          <xdr:colOff>838200</xdr:colOff>
          <xdr:row>16</xdr:row>
          <xdr:rowOff>57150</xdr:rowOff>
        </xdr:to>
        <xdr:sp macro="" textlink="">
          <xdr:nvSpPr>
            <xdr:cNvPr id="1733" name="Control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4" name="Control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5" name="Control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6" name="Control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7" name="Control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8" name="Control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15</xdr:row>
          <xdr:rowOff>9525</xdr:rowOff>
        </xdr:from>
        <xdr:to>
          <xdr:col>3</xdr:col>
          <xdr:colOff>219075</xdr:colOff>
          <xdr:row>16</xdr:row>
          <xdr:rowOff>57150</xdr:rowOff>
        </xdr:to>
        <xdr:sp macro="" textlink="">
          <xdr:nvSpPr>
            <xdr:cNvPr id="1739" name="Control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9.emf"/><Relationship Id="rId170" Type="http://schemas.openxmlformats.org/officeDocument/2006/relationships/image" Target="../media/image78.emf"/><Relationship Id="rId268" Type="http://schemas.openxmlformats.org/officeDocument/2006/relationships/image" Target="../media/image123.emf"/><Relationship Id="rId475" Type="http://schemas.openxmlformats.org/officeDocument/2006/relationships/control" Target="../activeX/activeX262.xml"/><Relationship Id="rId682" Type="http://schemas.openxmlformats.org/officeDocument/2006/relationships/control" Target="../activeX/activeX389.xml"/><Relationship Id="rId128" Type="http://schemas.openxmlformats.org/officeDocument/2006/relationships/control" Target="../activeX/activeX67.xml"/><Relationship Id="rId335" Type="http://schemas.openxmlformats.org/officeDocument/2006/relationships/control" Target="../activeX/activeX179.xml"/><Relationship Id="rId542" Type="http://schemas.openxmlformats.org/officeDocument/2006/relationships/image" Target="../media/image239.emf"/><Relationship Id="rId987" Type="http://schemas.openxmlformats.org/officeDocument/2006/relationships/control" Target="../activeX/activeX588.xml"/><Relationship Id="rId402" Type="http://schemas.openxmlformats.org/officeDocument/2006/relationships/control" Target="../activeX/activeX218.xml"/><Relationship Id="rId847" Type="http://schemas.openxmlformats.org/officeDocument/2006/relationships/image" Target="../media/image349.emf"/><Relationship Id="rId1032" Type="http://schemas.openxmlformats.org/officeDocument/2006/relationships/control" Target="../activeX/activeX621.xml"/><Relationship Id="rId707" Type="http://schemas.openxmlformats.org/officeDocument/2006/relationships/control" Target="../activeX/activeX406.xml"/><Relationship Id="rId914" Type="http://schemas.openxmlformats.org/officeDocument/2006/relationships/control" Target="../activeX/activeX538.xml"/><Relationship Id="rId43" Type="http://schemas.openxmlformats.org/officeDocument/2006/relationships/control" Target="../activeX/activeX21.xml"/><Relationship Id="rId192" Type="http://schemas.openxmlformats.org/officeDocument/2006/relationships/image" Target="../media/image88.emf"/><Relationship Id="rId497" Type="http://schemas.openxmlformats.org/officeDocument/2006/relationships/control" Target="../activeX/activeX275.xml"/><Relationship Id="rId357" Type="http://schemas.openxmlformats.org/officeDocument/2006/relationships/control" Target="../activeX/activeX191.xml"/><Relationship Id="rId217" Type="http://schemas.openxmlformats.org/officeDocument/2006/relationships/image" Target="../media/image99.emf"/><Relationship Id="rId564" Type="http://schemas.openxmlformats.org/officeDocument/2006/relationships/control" Target="../activeX/activeX315.xml"/><Relationship Id="rId771" Type="http://schemas.openxmlformats.org/officeDocument/2006/relationships/control" Target="../activeX/activeX446.xml"/><Relationship Id="rId869" Type="http://schemas.openxmlformats.org/officeDocument/2006/relationships/control" Target="../activeX/activeX510.xml"/><Relationship Id="rId424" Type="http://schemas.openxmlformats.org/officeDocument/2006/relationships/image" Target="../media/image190.emf"/><Relationship Id="rId631" Type="http://schemas.openxmlformats.org/officeDocument/2006/relationships/control" Target="../activeX/activeX357.xml"/><Relationship Id="rId729" Type="http://schemas.openxmlformats.org/officeDocument/2006/relationships/control" Target="../activeX/activeX420.xml"/><Relationship Id="rId1054" Type="http://schemas.openxmlformats.org/officeDocument/2006/relationships/control" Target="../activeX/activeX636.xml"/><Relationship Id="rId936" Type="http://schemas.openxmlformats.org/officeDocument/2006/relationships/control" Target="../activeX/activeX553.xml"/><Relationship Id="rId1121" Type="http://schemas.openxmlformats.org/officeDocument/2006/relationships/control" Target="../activeX/activeX685.xml"/><Relationship Id="rId65" Type="http://schemas.openxmlformats.org/officeDocument/2006/relationships/image" Target="../media/image30.emf"/><Relationship Id="rId281" Type="http://schemas.openxmlformats.org/officeDocument/2006/relationships/image" Target="../media/image129.emf"/><Relationship Id="rId141" Type="http://schemas.openxmlformats.org/officeDocument/2006/relationships/control" Target="../activeX/activeX74.xml"/><Relationship Id="rId379" Type="http://schemas.openxmlformats.org/officeDocument/2006/relationships/control" Target="../activeX/activeX204.xml"/><Relationship Id="rId586" Type="http://schemas.openxmlformats.org/officeDocument/2006/relationships/control" Target="../activeX/activeX328.xml"/><Relationship Id="rId793" Type="http://schemas.openxmlformats.org/officeDocument/2006/relationships/image" Target="../media/image330.emf"/><Relationship Id="rId7" Type="http://schemas.openxmlformats.org/officeDocument/2006/relationships/image" Target="../media/image2.emf"/><Relationship Id="rId239" Type="http://schemas.openxmlformats.org/officeDocument/2006/relationships/control" Target="../activeX/activeX127.xml"/><Relationship Id="rId446" Type="http://schemas.openxmlformats.org/officeDocument/2006/relationships/image" Target="../media/image199.emf"/><Relationship Id="rId653" Type="http://schemas.openxmlformats.org/officeDocument/2006/relationships/control" Target="../activeX/activeX371.xml"/><Relationship Id="rId1076" Type="http://schemas.openxmlformats.org/officeDocument/2006/relationships/control" Target="../activeX/activeX653.xml"/><Relationship Id="rId306" Type="http://schemas.openxmlformats.org/officeDocument/2006/relationships/image" Target="../media/image140.emf"/><Relationship Id="rId860" Type="http://schemas.openxmlformats.org/officeDocument/2006/relationships/control" Target="../activeX/activeX504.xml"/><Relationship Id="rId958" Type="http://schemas.openxmlformats.org/officeDocument/2006/relationships/control" Target="../activeX/activeX567.xml"/><Relationship Id="rId1143" Type="http://schemas.openxmlformats.org/officeDocument/2006/relationships/control" Target="../activeX/activeX701.xml"/><Relationship Id="rId87" Type="http://schemas.openxmlformats.org/officeDocument/2006/relationships/image" Target="../media/image40.emf"/><Relationship Id="rId513" Type="http://schemas.openxmlformats.org/officeDocument/2006/relationships/control" Target="../activeX/activeX284.xml"/><Relationship Id="rId720" Type="http://schemas.openxmlformats.org/officeDocument/2006/relationships/image" Target="../media/image303.emf"/><Relationship Id="rId818" Type="http://schemas.openxmlformats.org/officeDocument/2006/relationships/control" Target="../activeX/activeX476.xml"/><Relationship Id="rId1003" Type="http://schemas.openxmlformats.org/officeDocument/2006/relationships/image" Target="../media/image401.emf"/><Relationship Id="rId14" Type="http://schemas.openxmlformats.org/officeDocument/2006/relationships/control" Target="../activeX/activeX6.xml"/><Relationship Id="rId163" Type="http://schemas.openxmlformats.org/officeDocument/2006/relationships/control" Target="../activeX/activeX86.xml"/><Relationship Id="rId370" Type="http://schemas.openxmlformats.org/officeDocument/2006/relationships/control" Target="../activeX/activeX199.xml"/><Relationship Id="rId230" Type="http://schemas.openxmlformats.org/officeDocument/2006/relationships/control" Target="../activeX/activeX122.xml"/><Relationship Id="rId468" Type="http://schemas.openxmlformats.org/officeDocument/2006/relationships/image" Target="../media/image208.emf"/><Relationship Id="rId675" Type="http://schemas.openxmlformats.org/officeDocument/2006/relationships/control" Target="../activeX/activeX385.xml"/><Relationship Id="rId882" Type="http://schemas.openxmlformats.org/officeDocument/2006/relationships/image" Target="../media/image362.emf"/><Relationship Id="rId1098" Type="http://schemas.openxmlformats.org/officeDocument/2006/relationships/control" Target="../activeX/activeX668.xml"/><Relationship Id="rId328" Type="http://schemas.openxmlformats.org/officeDocument/2006/relationships/image" Target="../media/image150.emf"/><Relationship Id="rId535" Type="http://schemas.openxmlformats.org/officeDocument/2006/relationships/control" Target="../activeX/activeX296.xml"/><Relationship Id="rId742" Type="http://schemas.openxmlformats.org/officeDocument/2006/relationships/image" Target="../media/image312.emf"/><Relationship Id="rId602" Type="http://schemas.openxmlformats.org/officeDocument/2006/relationships/control" Target="../activeX/activeX338.xml"/><Relationship Id="rId1025" Type="http://schemas.openxmlformats.org/officeDocument/2006/relationships/image" Target="../media/image407.emf"/><Relationship Id="rId907" Type="http://schemas.openxmlformats.org/officeDocument/2006/relationships/control" Target="../activeX/activeX534.xml"/><Relationship Id="rId36" Type="http://schemas.openxmlformats.org/officeDocument/2006/relationships/control" Target="../activeX/activeX17.xml"/><Relationship Id="rId185" Type="http://schemas.openxmlformats.org/officeDocument/2006/relationships/control" Target="../activeX/activeX98.xml"/><Relationship Id="rId392" Type="http://schemas.openxmlformats.org/officeDocument/2006/relationships/control" Target="../activeX/activeX212.xml"/><Relationship Id="rId697" Type="http://schemas.openxmlformats.org/officeDocument/2006/relationships/control" Target="../activeX/activeX399.xml"/><Relationship Id="rId252" Type="http://schemas.openxmlformats.org/officeDocument/2006/relationships/control" Target="../activeX/activeX134.xml"/><Relationship Id="rId112" Type="http://schemas.openxmlformats.org/officeDocument/2006/relationships/control" Target="../activeX/activeX58.xml"/><Relationship Id="rId557" Type="http://schemas.openxmlformats.org/officeDocument/2006/relationships/control" Target="../activeX/activeX310.xml"/><Relationship Id="rId764" Type="http://schemas.openxmlformats.org/officeDocument/2006/relationships/control" Target="../activeX/activeX442.xml"/><Relationship Id="rId971" Type="http://schemas.openxmlformats.org/officeDocument/2006/relationships/image" Target="../media/image393.emf"/><Relationship Id="rId417" Type="http://schemas.openxmlformats.org/officeDocument/2006/relationships/control" Target="../activeX/activeX227.xml"/><Relationship Id="rId624" Type="http://schemas.openxmlformats.org/officeDocument/2006/relationships/image" Target="../media/image269.emf"/><Relationship Id="rId831" Type="http://schemas.openxmlformats.org/officeDocument/2006/relationships/control" Target="../activeX/activeX485.xml"/><Relationship Id="rId1047" Type="http://schemas.openxmlformats.org/officeDocument/2006/relationships/control" Target="../activeX/activeX632.xml"/><Relationship Id="rId263" Type="http://schemas.openxmlformats.org/officeDocument/2006/relationships/control" Target="../activeX/activeX140.xml"/><Relationship Id="rId470" Type="http://schemas.openxmlformats.org/officeDocument/2006/relationships/control" Target="../activeX/activeX259.xml"/><Relationship Id="rId929" Type="http://schemas.openxmlformats.org/officeDocument/2006/relationships/control" Target="../activeX/activeX548.xml"/><Relationship Id="rId1114" Type="http://schemas.openxmlformats.org/officeDocument/2006/relationships/control" Target="../activeX/activeX680.xml"/><Relationship Id="rId58" Type="http://schemas.openxmlformats.org/officeDocument/2006/relationships/control" Target="../activeX/activeX29.xml"/><Relationship Id="rId123" Type="http://schemas.openxmlformats.org/officeDocument/2006/relationships/control" Target="../activeX/activeX64.xml"/><Relationship Id="rId330" Type="http://schemas.openxmlformats.org/officeDocument/2006/relationships/image" Target="../media/image151.emf"/><Relationship Id="rId568" Type="http://schemas.openxmlformats.org/officeDocument/2006/relationships/control" Target="../activeX/activeX317.xml"/><Relationship Id="rId775" Type="http://schemas.openxmlformats.org/officeDocument/2006/relationships/control" Target="../activeX/activeX448.xml"/><Relationship Id="rId982" Type="http://schemas.openxmlformats.org/officeDocument/2006/relationships/image" Target="../media/image395.emf"/><Relationship Id="rId428" Type="http://schemas.openxmlformats.org/officeDocument/2006/relationships/image" Target="../media/image192.emf"/><Relationship Id="rId635" Type="http://schemas.openxmlformats.org/officeDocument/2006/relationships/control" Target="../activeX/activeX360.xml"/><Relationship Id="rId842" Type="http://schemas.openxmlformats.org/officeDocument/2006/relationships/control" Target="../activeX/activeX492.xml"/><Relationship Id="rId1058" Type="http://schemas.openxmlformats.org/officeDocument/2006/relationships/image" Target="../media/image416.emf"/><Relationship Id="rId274" Type="http://schemas.openxmlformats.org/officeDocument/2006/relationships/control" Target="../activeX/activeX146.xml"/><Relationship Id="rId481" Type="http://schemas.openxmlformats.org/officeDocument/2006/relationships/image" Target="../media/image213.emf"/><Relationship Id="rId702" Type="http://schemas.openxmlformats.org/officeDocument/2006/relationships/image" Target="../media/image297.emf"/><Relationship Id="rId1125" Type="http://schemas.openxmlformats.org/officeDocument/2006/relationships/control" Target="../activeX/activeX688.xml"/><Relationship Id="rId69" Type="http://schemas.openxmlformats.org/officeDocument/2006/relationships/image" Target="../media/image32.emf"/><Relationship Id="rId134" Type="http://schemas.openxmlformats.org/officeDocument/2006/relationships/control" Target="../activeX/activeX70.xml"/><Relationship Id="rId579" Type="http://schemas.openxmlformats.org/officeDocument/2006/relationships/image" Target="../media/image252.emf"/><Relationship Id="rId786" Type="http://schemas.openxmlformats.org/officeDocument/2006/relationships/control" Target="../activeX/activeX456.xml"/><Relationship Id="rId993" Type="http://schemas.openxmlformats.org/officeDocument/2006/relationships/control" Target="../activeX/activeX593.xml"/><Relationship Id="rId341" Type="http://schemas.openxmlformats.org/officeDocument/2006/relationships/image" Target="../media/image156.emf"/><Relationship Id="rId439" Type="http://schemas.openxmlformats.org/officeDocument/2006/relationships/control" Target="../activeX/activeX240.xml"/><Relationship Id="rId646" Type="http://schemas.openxmlformats.org/officeDocument/2006/relationships/image" Target="../media/image277.emf"/><Relationship Id="rId1069" Type="http://schemas.openxmlformats.org/officeDocument/2006/relationships/control" Target="../activeX/activeX647.xml"/><Relationship Id="rId201" Type="http://schemas.openxmlformats.org/officeDocument/2006/relationships/image" Target="../media/image92.emf"/><Relationship Id="rId285" Type="http://schemas.openxmlformats.org/officeDocument/2006/relationships/control" Target="../activeX/activeX152.xml"/><Relationship Id="rId506" Type="http://schemas.openxmlformats.org/officeDocument/2006/relationships/image" Target="../media/image223.emf"/><Relationship Id="rId853" Type="http://schemas.openxmlformats.org/officeDocument/2006/relationships/control" Target="../activeX/activeX499.xml"/><Relationship Id="rId1136" Type="http://schemas.openxmlformats.org/officeDocument/2006/relationships/image" Target="../media/image438.emf"/><Relationship Id="rId492" Type="http://schemas.openxmlformats.org/officeDocument/2006/relationships/control" Target="../activeX/activeX272.xml"/><Relationship Id="rId713" Type="http://schemas.openxmlformats.org/officeDocument/2006/relationships/control" Target="../activeX/activeX410.xml"/><Relationship Id="rId797" Type="http://schemas.openxmlformats.org/officeDocument/2006/relationships/control" Target="../activeX/activeX463.xml"/><Relationship Id="rId920" Type="http://schemas.openxmlformats.org/officeDocument/2006/relationships/image" Target="../media/image375.emf"/><Relationship Id="rId145" Type="http://schemas.openxmlformats.org/officeDocument/2006/relationships/control" Target="../activeX/activeX76.xml"/><Relationship Id="rId352" Type="http://schemas.openxmlformats.org/officeDocument/2006/relationships/image" Target="../media/image161.emf"/><Relationship Id="rId212" Type="http://schemas.openxmlformats.org/officeDocument/2006/relationships/control" Target="../activeX/activeX113.xml"/><Relationship Id="rId657" Type="http://schemas.openxmlformats.org/officeDocument/2006/relationships/control" Target="../activeX/activeX374.xml"/><Relationship Id="rId864" Type="http://schemas.openxmlformats.org/officeDocument/2006/relationships/image" Target="../media/image355.emf"/><Relationship Id="rId296" Type="http://schemas.openxmlformats.org/officeDocument/2006/relationships/control" Target="../activeX/activeX158.xml"/><Relationship Id="rId517" Type="http://schemas.openxmlformats.org/officeDocument/2006/relationships/control" Target="../activeX/activeX286.xml"/><Relationship Id="rId724" Type="http://schemas.openxmlformats.org/officeDocument/2006/relationships/image" Target="../media/image305.emf"/><Relationship Id="rId931" Type="http://schemas.openxmlformats.org/officeDocument/2006/relationships/control" Target="../activeX/activeX550.xml"/><Relationship Id="rId1147" Type="http://schemas.openxmlformats.org/officeDocument/2006/relationships/image" Target="../media/image440.emf"/><Relationship Id="rId60" Type="http://schemas.openxmlformats.org/officeDocument/2006/relationships/control" Target="../activeX/activeX30.xml"/><Relationship Id="rId156" Type="http://schemas.openxmlformats.org/officeDocument/2006/relationships/control" Target="../activeX/activeX82.xml"/><Relationship Id="rId363" Type="http://schemas.openxmlformats.org/officeDocument/2006/relationships/control" Target="../activeX/activeX195.xml"/><Relationship Id="rId570" Type="http://schemas.openxmlformats.org/officeDocument/2006/relationships/control" Target="../activeX/activeX318.xml"/><Relationship Id="rId1007" Type="http://schemas.openxmlformats.org/officeDocument/2006/relationships/control" Target="../activeX/activeX603.xml"/><Relationship Id="rId223" Type="http://schemas.openxmlformats.org/officeDocument/2006/relationships/image" Target="../media/image102.emf"/><Relationship Id="rId430" Type="http://schemas.openxmlformats.org/officeDocument/2006/relationships/control" Target="../activeX/activeX235.xml"/><Relationship Id="rId668" Type="http://schemas.openxmlformats.org/officeDocument/2006/relationships/image" Target="../media/image285.emf"/><Relationship Id="rId875" Type="http://schemas.openxmlformats.org/officeDocument/2006/relationships/control" Target="../activeX/activeX514.xml"/><Relationship Id="rId1060" Type="http://schemas.openxmlformats.org/officeDocument/2006/relationships/control" Target="../activeX/activeX641.xml"/><Relationship Id="rId18" Type="http://schemas.openxmlformats.org/officeDocument/2006/relationships/control" Target="../activeX/activeX8.xml"/><Relationship Id="rId528" Type="http://schemas.openxmlformats.org/officeDocument/2006/relationships/control" Target="../activeX/activeX292.xml"/><Relationship Id="rId735" Type="http://schemas.openxmlformats.org/officeDocument/2006/relationships/control" Target="../activeX/activeX424.xml"/><Relationship Id="rId942" Type="http://schemas.openxmlformats.org/officeDocument/2006/relationships/image" Target="../media/image383.emf"/><Relationship Id="rId1158" Type="http://schemas.openxmlformats.org/officeDocument/2006/relationships/control" Target="../activeX/activeX713.xml"/><Relationship Id="rId167" Type="http://schemas.openxmlformats.org/officeDocument/2006/relationships/control" Target="../activeX/activeX88.xml"/><Relationship Id="rId374" Type="http://schemas.openxmlformats.org/officeDocument/2006/relationships/image" Target="../media/image170.emf"/><Relationship Id="rId581" Type="http://schemas.openxmlformats.org/officeDocument/2006/relationships/image" Target="../media/image253.emf"/><Relationship Id="rId1018" Type="http://schemas.openxmlformats.org/officeDocument/2006/relationships/control" Target="../activeX/activeX611.xml"/><Relationship Id="rId71" Type="http://schemas.openxmlformats.org/officeDocument/2006/relationships/image" Target="../media/image33.emf"/><Relationship Id="rId234" Type="http://schemas.openxmlformats.org/officeDocument/2006/relationships/control" Target="../activeX/activeX124.xml"/><Relationship Id="rId679" Type="http://schemas.openxmlformats.org/officeDocument/2006/relationships/control" Target="../activeX/activeX387.xml"/><Relationship Id="rId802" Type="http://schemas.openxmlformats.org/officeDocument/2006/relationships/control" Target="../activeX/activeX466.xml"/><Relationship Id="rId886" Type="http://schemas.openxmlformats.org/officeDocument/2006/relationships/image" Target="../media/image363.emf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41" Type="http://schemas.openxmlformats.org/officeDocument/2006/relationships/image" Target="../media/image197.emf"/><Relationship Id="rId539" Type="http://schemas.openxmlformats.org/officeDocument/2006/relationships/control" Target="../activeX/activeX298.xml"/><Relationship Id="rId746" Type="http://schemas.openxmlformats.org/officeDocument/2006/relationships/image" Target="../media/image313.emf"/><Relationship Id="rId1071" Type="http://schemas.openxmlformats.org/officeDocument/2006/relationships/control" Target="../activeX/activeX649.xml"/><Relationship Id="rId178" Type="http://schemas.openxmlformats.org/officeDocument/2006/relationships/control" Target="../activeX/activeX94.xml"/><Relationship Id="rId301" Type="http://schemas.openxmlformats.org/officeDocument/2006/relationships/image" Target="../media/image138.emf"/><Relationship Id="rId953" Type="http://schemas.openxmlformats.org/officeDocument/2006/relationships/control" Target="../activeX/activeX564.xml"/><Relationship Id="rId1029" Type="http://schemas.openxmlformats.org/officeDocument/2006/relationships/control" Target="../activeX/activeX619.xml"/><Relationship Id="rId82" Type="http://schemas.openxmlformats.org/officeDocument/2006/relationships/image" Target="../media/image38.emf"/><Relationship Id="rId385" Type="http://schemas.openxmlformats.org/officeDocument/2006/relationships/control" Target="../activeX/activeX208.xml"/><Relationship Id="rId592" Type="http://schemas.openxmlformats.org/officeDocument/2006/relationships/image" Target="../media/image257.emf"/><Relationship Id="rId606" Type="http://schemas.openxmlformats.org/officeDocument/2006/relationships/control" Target="../activeX/activeX341.xml"/><Relationship Id="rId813" Type="http://schemas.openxmlformats.org/officeDocument/2006/relationships/control" Target="../activeX/activeX473.xml"/><Relationship Id="rId245" Type="http://schemas.openxmlformats.org/officeDocument/2006/relationships/control" Target="../activeX/activeX130.xml"/><Relationship Id="rId452" Type="http://schemas.openxmlformats.org/officeDocument/2006/relationships/control" Target="../activeX/activeX248.xml"/><Relationship Id="rId897" Type="http://schemas.openxmlformats.org/officeDocument/2006/relationships/control" Target="../activeX/activeX527.xml"/><Relationship Id="rId1082" Type="http://schemas.openxmlformats.org/officeDocument/2006/relationships/control" Target="../activeX/activeX656.xml"/><Relationship Id="rId105" Type="http://schemas.openxmlformats.org/officeDocument/2006/relationships/control" Target="../activeX/activeX54.xml"/><Relationship Id="rId312" Type="http://schemas.openxmlformats.org/officeDocument/2006/relationships/image" Target="../media/image143.emf"/><Relationship Id="rId757" Type="http://schemas.openxmlformats.org/officeDocument/2006/relationships/control" Target="../activeX/activeX437.xml"/><Relationship Id="rId964" Type="http://schemas.openxmlformats.org/officeDocument/2006/relationships/control" Target="../activeX/activeX571.xml"/><Relationship Id="rId93" Type="http://schemas.openxmlformats.org/officeDocument/2006/relationships/image" Target="../media/image43.emf"/><Relationship Id="rId189" Type="http://schemas.openxmlformats.org/officeDocument/2006/relationships/control" Target="../activeX/activeX100.xml"/><Relationship Id="rId396" Type="http://schemas.openxmlformats.org/officeDocument/2006/relationships/image" Target="../media/image179.emf"/><Relationship Id="rId617" Type="http://schemas.openxmlformats.org/officeDocument/2006/relationships/image" Target="../media/image267.emf"/><Relationship Id="rId824" Type="http://schemas.openxmlformats.org/officeDocument/2006/relationships/control" Target="../activeX/activeX480.xml"/><Relationship Id="rId256" Type="http://schemas.openxmlformats.org/officeDocument/2006/relationships/control" Target="../activeX/activeX136.xml"/><Relationship Id="rId463" Type="http://schemas.openxmlformats.org/officeDocument/2006/relationships/control" Target="../activeX/activeX255.xml"/><Relationship Id="rId670" Type="http://schemas.openxmlformats.org/officeDocument/2006/relationships/control" Target="../activeX/activeX382.xml"/><Relationship Id="rId1093" Type="http://schemas.openxmlformats.org/officeDocument/2006/relationships/image" Target="../media/image426.emf"/><Relationship Id="rId1107" Type="http://schemas.openxmlformats.org/officeDocument/2006/relationships/control" Target="../activeX/activeX675.xml"/><Relationship Id="rId116" Type="http://schemas.openxmlformats.org/officeDocument/2006/relationships/control" Target="../activeX/activeX60.xml"/><Relationship Id="rId323" Type="http://schemas.openxmlformats.org/officeDocument/2006/relationships/image" Target="../media/image148.emf"/><Relationship Id="rId530" Type="http://schemas.openxmlformats.org/officeDocument/2006/relationships/control" Target="../activeX/activeX293.xml"/><Relationship Id="rId768" Type="http://schemas.openxmlformats.org/officeDocument/2006/relationships/image" Target="../media/image321.emf"/><Relationship Id="rId975" Type="http://schemas.openxmlformats.org/officeDocument/2006/relationships/control" Target="../activeX/activeX579.xml"/><Relationship Id="rId1160" Type="http://schemas.openxmlformats.org/officeDocument/2006/relationships/control" Target="../activeX/activeX714.xml"/><Relationship Id="rId20" Type="http://schemas.openxmlformats.org/officeDocument/2006/relationships/control" Target="../activeX/activeX9.xml"/><Relationship Id="rId628" Type="http://schemas.openxmlformats.org/officeDocument/2006/relationships/image" Target="../media/image270.emf"/><Relationship Id="rId835" Type="http://schemas.openxmlformats.org/officeDocument/2006/relationships/control" Target="../activeX/activeX487.xml"/><Relationship Id="rId267" Type="http://schemas.openxmlformats.org/officeDocument/2006/relationships/control" Target="../activeX/activeX142.xml"/><Relationship Id="rId474" Type="http://schemas.openxmlformats.org/officeDocument/2006/relationships/image" Target="../media/image210.emf"/><Relationship Id="rId1020" Type="http://schemas.openxmlformats.org/officeDocument/2006/relationships/control" Target="../activeX/activeX613.xml"/><Relationship Id="rId1118" Type="http://schemas.openxmlformats.org/officeDocument/2006/relationships/image" Target="../media/image432.emf"/><Relationship Id="rId127" Type="http://schemas.openxmlformats.org/officeDocument/2006/relationships/control" Target="../activeX/activeX66.xml"/><Relationship Id="rId681" Type="http://schemas.openxmlformats.org/officeDocument/2006/relationships/control" Target="../activeX/activeX388.xml"/><Relationship Id="rId779" Type="http://schemas.openxmlformats.org/officeDocument/2006/relationships/control" Target="../activeX/activeX451.xml"/><Relationship Id="rId902" Type="http://schemas.openxmlformats.org/officeDocument/2006/relationships/image" Target="../media/image369.emf"/><Relationship Id="rId986" Type="http://schemas.openxmlformats.org/officeDocument/2006/relationships/control" Target="../activeX/activeX587.xml"/><Relationship Id="rId31" Type="http://schemas.openxmlformats.org/officeDocument/2006/relationships/image" Target="../media/image14.emf"/><Relationship Id="rId334" Type="http://schemas.openxmlformats.org/officeDocument/2006/relationships/image" Target="../media/image153.emf"/><Relationship Id="rId541" Type="http://schemas.openxmlformats.org/officeDocument/2006/relationships/control" Target="../activeX/activeX300.xml"/><Relationship Id="rId639" Type="http://schemas.openxmlformats.org/officeDocument/2006/relationships/image" Target="../media/image274.emf"/><Relationship Id="rId180" Type="http://schemas.openxmlformats.org/officeDocument/2006/relationships/control" Target="../activeX/activeX95.xml"/><Relationship Id="rId278" Type="http://schemas.openxmlformats.org/officeDocument/2006/relationships/control" Target="../activeX/activeX148.xml"/><Relationship Id="rId401" Type="http://schemas.openxmlformats.org/officeDocument/2006/relationships/image" Target="../media/image181.emf"/><Relationship Id="rId846" Type="http://schemas.openxmlformats.org/officeDocument/2006/relationships/control" Target="../activeX/activeX495.xml"/><Relationship Id="rId1031" Type="http://schemas.openxmlformats.org/officeDocument/2006/relationships/control" Target="../activeX/activeX620.xml"/><Relationship Id="rId1129" Type="http://schemas.openxmlformats.org/officeDocument/2006/relationships/control" Target="../activeX/activeX691.xml"/><Relationship Id="rId485" Type="http://schemas.openxmlformats.org/officeDocument/2006/relationships/control" Target="../activeX/activeX268.xml"/><Relationship Id="rId692" Type="http://schemas.openxmlformats.org/officeDocument/2006/relationships/control" Target="../activeX/activeX396.xml"/><Relationship Id="rId706" Type="http://schemas.openxmlformats.org/officeDocument/2006/relationships/image" Target="../media/image298.emf"/><Relationship Id="rId913" Type="http://schemas.openxmlformats.org/officeDocument/2006/relationships/image" Target="../media/image373.emf"/><Relationship Id="rId42" Type="http://schemas.openxmlformats.org/officeDocument/2006/relationships/image" Target="../media/image19.emf"/><Relationship Id="rId138" Type="http://schemas.openxmlformats.org/officeDocument/2006/relationships/control" Target="../activeX/activeX72.xml"/><Relationship Id="rId345" Type="http://schemas.openxmlformats.org/officeDocument/2006/relationships/image" Target="../media/image158.emf"/><Relationship Id="rId552" Type="http://schemas.openxmlformats.org/officeDocument/2006/relationships/image" Target="../media/image243.emf"/><Relationship Id="rId997" Type="http://schemas.openxmlformats.org/officeDocument/2006/relationships/control" Target="../activeX/activeX595.xml"/><Relationship Id="rId191" Type="http://schemas.openxmlformats.org/officeDocument/2006/relationships/control" Target="../activeX/activeX101.xml"/><Relationship Id="rId205" Type="http://schemas.openxmlformats.org/officeDocument/2006/relationships/image" Target="../media/image93.emf"/><Relationship Id="rId412" Type="http://schemas.openxmlformats.org/officeDocument/2006/relationships/control" Target="../activeX/activeX224.xml"/><Relationship Id="rId857" Type="http://schemas.openxmlformats.org/officeDocument/2006/relationships/control" Target="../activeX/activeX502.xml"/><Relationship Id="rId1042" Type="http://schemas.openxmlformats.org/officeDocument/2006/relationships/control" Target="../activeX/activeX628.xml"/><Relationship Id="rId289" Type="http://schemas.openxmlformats.org/officeDocument/2006/relationships/control" Target="../activeX/activeX154.xml"/><Relationship Id="rId496" Type="http://schemas.openxmlformats.org/officeDocument/2006/relationships/image" Target="../media/image219.emf"/><Relationship Id="rId717" Type="http://schemas.openxmlformats.org/officeDocument/2006/relationships/image" Target="../media/image302.emf"/><Relationship Id="rId924" Type="http://schemas.openxmlformats.org/officeDocument/2006/relationships/image" Target="../media/image376.emf"/><Relationship Id="rId53" Type="http://schemas.openxmlformats.org/officeDocument/2006/relationships/image" Target="../media/image24.emf"/><Relationship Id="rId149" Type="http://schemas.openxmlformats.org/officeDocument/2006/relationships/control" Target="../activeX/activeX78.xml"/><Relationship Id="rId356" Type="http://schemas.openxmlformats.org/officeDocument/2006/relationships/image" Target="../media/image163.emf"/><Relationship Id="rId563" Type="http://schemas.openxmlformats.org/officeDocument/2006/relationships/control" Target="../activeX/activeX314.xml"/><Relationship Id="rId770" Type="http://schemas.openxmlformats.org/officeDocument/2006/relationships/image" Target="../media/image322.emf"/><Relationship Id="rId216" Type="http://schemas.openxmlformats.org/officeDocument/2006/relationships/control" Target="../activeX/activeX115.xml"/><Relationship Id="rId423" Type="http://schemas.openxmlformats.org/officeDocument/2006/relationships/control" Target="../activeX/activeX231.xml"/><Relationship Id="rId868" Type="http://schemas.openxmlformats.org/officeDocument/2006/relationships/control" Target="../activeX/activeX509.xml"/><Relationship Id="rId1053" Type="http://schemas.openxmlformats.org/officeDocument/2006/relationships/image" Target="../media/image415.emf"/><Relationship Id="rId630" Type="http://schemas.openxmlformats.org/officeDocument/2006/relationships/image" Target="../media/image271.emf"/><Relationship Id="rId728" Type="http://schemas.openxmlformats.org/officeDocument/2006/relationships/control" Target="../activeX/activeX419.xml"/><Relationship Id="rId935" Type="http://schemas.openxmlformats.org/officeDocument/2006/relationships/image" Target="../media/image380.emf"/><Relationship Id="rId64" Type="http://schemas.openxmlformats.org/officeDocument/2006/relationships/control" Target="../activeX/activeX32.xml"/><Relationship Id="rId367" Type="http://schemas.openxmlformats.org/officeDocument/2006/relationships/control" Target="../activeX/activeX197.xml"/><Relationship Id="rId574" Type="http://schemas.openxmlformats.org/officeDocument/2006/relationships/control" Target="../activeX/activeX321.xml"/><Relationship Id="rId1120" Type="http://schemas.openxmlformats.org/officeDocument/2006/relationships/image" Target="../media/image433.emf"/><Relationship Id="rId227" Type="http://schemas.openxmlformats.org/officeDocument/2006/relationships/image" Target="../media/image104.emf"/><Relationship Id="rId781" Type="http://schemas.openxmlformats.org/officeDocument/2006/relationships/image" Target="../media/image326.emf"/><Relationship Id="rId879" Type="http://schemas.openxmlformats.org/officeDocument/2006/relationships/control" Target="../activeX/activeX516.xml"/><Relationship Id="rId434" Type="http://schemas.openxmlformats.org/officeDocument/2006/relationships/image" Target="../media/image194.emf"/><Relationship Id="rId641" Type="http://schemas.openxmlformats.org/officeDocument/2006/relationships/control" Target="../activeX/activeX364.xml"/><Relationship Id="rId739" Type="http://schemas.openxmlformats.org/officeDocument/2006/relationships/control" Target="../activeX/activeX426.xml"/><Relationship Id="rId1064" Type="http://schemas.openxmlformats.org/officeDocument/2006/relationships/control" Target="../activeX/activeX644.xml"/><Relationship Id="rId280" Type="http://schemas.openxmlformats.org/officeDocument/2006/relationships/control" Target="../activeX/activeX149.xml"/><Relationship Id="rId501" Type="http://schemas.openxmlformats.org/officeDocument/2006/relationships/image" Target="../media/image221.emf"/><Relationship Id="rId946" Type="http://schemas.openxmlformats.org/officeDocument/2006/relationships/control" Target="../activeX/activeX559.xml"/><Relationship Id="rId1131" Type="http://schemas.openxmlformats.org/officeDocument/2006/relationships/control" Target="../activeX/activeX693.xml"/><Relationship Id="rId75" Type="http://schemas.openxmlformats.org/officeDocument/2006/relationships/control" Target="../activeX/activeX38.xml"/><Relationship Id="rId140" Type="http://schemas.openxmlformats.org/officeDocument/2006/relationships/image" Target="../media/image64.emf"/><Relationship Id="rId378" Type="http://schemas.openxmlformats.org/officeDocument/2006/relationships/image" Target="../media/image172.emf"/><Relationship Id="rId585" Type="http://schemas.openxmlformats.org/officeDocument/2006/relationships/image" Target="../media/image255.emf"/><Relationship Id="rId792" Type="http://schemas.openxmlformats.org/officeDocument/2006/relationships/control" Target="../activeX/activeX460.xml"/><Relationship Id="rId806" Type="http://schemas.openxmlformats.org/officeDocument/2006/relationships/control" Target="../activeX/activeX468.xml"/><Relationship Id="rId6" Type="http://schemas.openxmlformats.org/officeDocument/2006/relationships/control" Target="../activeX/activeX2.xml"/><Relationship Id="rId238" Type="http://schemas.openxmlformats.org/officeDocument/2006/relationships/control" Target="../activeX/activeX126.xml"/><Relationship Id="rId445" Type="http://schemas.openxmlformats.org/officeDocument/2006/relationships/control" Target="../activeX/activeX244.xml"/><Relationship Id="rId652" Type="http://schemas.openxmlformats.org/officeDocument/2006/relationships/image" Target="../media/image279.emf"/><Relationship Id="rId1075" Type="http://schemas.openxmlformats.org/officeDocument/2006/relationships/control" Target="../activeX/activeX652.xml"/><Relationship Id="rId291" Type="http://schemas.openxmlformats.org/officeDocument/2006/relationships/control" Target="../activeX/activeX155.xml"/><Relationship Id="rId305" Type="http://schemas.openxmlformats.org/officeDocument/2006/relationships/control" Target="../activeX/activeX163.xml"/><Relationship Id="rId512" Type="http://schemas.openxmlformats.org/officeDocument/2006/relationships/image" Target="../media/image226.emf"/><Relationship Id="rId957" Type="http://schemas.openxmlformats.org/officeDocument/2006/relationships/image" Target="../media/image388.emf"/><Relationship Id="rId1142" Type="http://schemas.openxmlformats.org/officeDocument/2006/relationships/control" Target="../activeX/activeX700.xml"/><Relationship Id="rId86" Type="http://schemas.openxmlformats.org/officeDocument/2006/relationships/control" Target="../activeX/activeX44.xml"/><Relationship Id="rId151" Type="http://schemas.openxmlformats.org/officeDocument/2006/relationships/image" Target="../media/image69.emf"/><Relationship Id="rId389" Type="http://schemas.openxmlformats.org/officeDocument/2006/relationships/control" Target="../activeX/activeX210.xml"/><Relationship Id="rId596" Type="http://schemas.openxmlformats.org/officeDocument/2006/relationships/control" Target="../activeX/activeX335.xml"/><Relationship Id="rId817" Type="http://schemas.openxmlformats.org/officeDocument/2006/relationships/image" Target="../media/image339.emf"/><Relationship Id="rId1002" Type="http://schemas.openxmlformats.org/officeDocument/2006/relationships/control" Target="../activeX/activeX599.xml"/><Relationship Id="rId249" Type="http://schemas.openxmlformats.org/officeDocument/2006/relationships/control" Target="../activeX/activeX132.xml"/><Relationship Id="rId456" Type="http://schemas.openxmlformats.org/officeDocument/2006/relationships/image" Target="../media/image203.emf"/><Relationship Id="rId663" Type="http://schemas.openxmlformats.org/officeDocument/2006/relationships/control" Target="../activeX/activeX377.xml"/><Relationship Id="rId870" Type="http://schemas.openxmlformats.org/officeDocument/2006/relationships/image" Target="../media/image357.emf"/><Relationship Id="rId1086" Type="http://schemas.openxmlformats.org/officeDocument/2006/relationships/image" Target="../media/image424.emf"/><Relationship Id="rId13" Type="http://schemas.openxmlformats.org/officeDocument/2006/relationships/image" Target="../media/image5.emf"/><Relationship Id="rId109" Type="http://schemas.openxmlformats.org/officeDocument/2006/relationships/image" Target="../media/image50.emf"/><Relationship Id="rId316" Type="http://schemas.openxmlformats.org/officeDocument/2006/relationships/control" Target="../activeX/activeX169.xml"/><Relationship Id="rId523" Type="http://schemas.openxmlformats.org/officeDocument/2006/relationships/control" Target="../activeX/activeX289.xml"/><Relationship Id="rId968" Type="http://schemas.openxmlformats.org/officeDocument/2006/relationships/control" Target="../activeX/activeX574.xml"/><Relationship Id="rId1153" Type="http://schemas.openxmlformats.org/officeDocument/2006/relationships/control" Target="../activeX/activeX709.xml"/><Relationship Id="rId97" Type="http://schemas.openxmlformats.org/officeDocument/2006/relationships/control" Target="../activeX/activeX50.xml"/><Relationship Id="rId730" Type="http://schemas.openxmlformats.org/officeDocument/2006/relationships/image" Target="../media/image307.emf"/><Relationship Id="rId828" Type="http://schemas.openxmlformats.org/officeDocument/2006/relationships/image" Target="../media/image343.emf"/><Relationship Id="rId1013" Type="http://schemas.openxmlformats.org/officeDocument/2006/relationships/control" Target="../activeX/activeX607.xml"/><Relationship Id="rId162" Type="http://schemas.openxmlformats.org/officeDocument/2006/relationships/image" Target="../media/image74.emf"/><Relationship Id="rId467" Type="http://schemas.openxmlformats.org/officeDocument/2006/relationships/control" Target="../activeX/activeX257.xml"/><Relationship Id="rId1097" Type="http://schemas.openxmlformats.org/officeDocument/2006/relationships/control" Target="../activeX/activeX667.xml"/><Relationship Id="rId674" Type="http://schemas.openxmlformats.org/officeDocument/2006/relationships/image" Target="../media/image287.emf"/><Relationship Id="rId881" Type="http://schemas.openxmlformats.org/officeDocument/2006/relationships/control" Target="../activeX/activeX517.xml"/><Relationship Id="rId979" Type="http://schemas.openxmlformats.org/officeDocument/2006/relationships/control" Target="../activeX/activeX582.xml"/><Relationship Id="rId24" Type="http://schemas.openxmlformats.org/officeDocument/2006/relationships/control" Target="../activeX/activeX11.xml"/><Relationship Id="rId327" Type="http://schemas.openxmlformats.org/officeDocument/2006/relationships/control" Target="../activeX/activeX175.xml"/><Relationship Id="rId534" Type="http://schemas.openxmlformats.org/officeDocument/2006/relationships/image" Target="../media/image236.emf"/><Relationship Id="rId741" Type="http://schemas.openxmlformats.org/officeDocument/2006/relationships/control" Target="../activeX/activeX427.xml"/><Relationship Id="rId839" Type="http://schemas.openxmlformats.org/officeDocument/2006/relationships/control" Target="../activeX/activeX490.xml"/><Relationship Id="rId173" Type="http://schemas.openxmlformats.org/officeDocument/2006/relationships/image" Target="../media/image79.emf"/><Relationship Id="rId380" Type="http://schemas.openxmlformats.org/officeDocument/2006/relationships/control" Target="../activeX/activeX205.xml"/><Relationship Id="rId601" Type="http://schemas.openxmlformats.org/officeDocument/2006/relationships/image" Target="../media/image261.emf"/><Relationship Id="rId1024" Type="http://schemas.openxmlformats.org/officeDocument/2006/relationships/control" Target="../activeX/activeX615.xml"/><Relationship Id="rId240" Type="http://schemas.openxmlformats.org/officeDocument/2006/relationships/image" Target="../media/image110.emf"/><Relationship Id="rId478" Type="http://schemas.openxmlformats.org/officeDocument/2006/relationships/image" Target="../media/image212.emf"/><Relationship Id="rId685" Type="http://schemas.openxmlformats.org/officeDocument/2006/relationships/control" Target="../activeX/activeX391.xml"/><Relationship Id="rId892" Type="http://schemas.openxmlformats.org/officeDocument/2006/relationships/image" Target="../media/image365.emf"/><Relationship Id="rId906" Type="http://schemas.openxmlformats.org/officeDocument/2006/relationships/control" Target="../activeX/activeX533.xml"/><Relationship Id="rId35" Type="http://schemas.openxmlformats.org/officeDocument/2006/relationships/image" Target="../media/image16.emf"/><Relationship Id="rId100" Type="http://schemas.openxmlformats.org/officeDocument/2006/relationships/image" Target="../media/image46.emf"/><Relationship Id="rId338" Type="http://schemas.openxmlformats.org/officeDocument/2006/relationships/control" Target="../activeX/activeX181.xml"/><Relationship Id="rId545" Type="http://schemas.openxmlformats.org/officeDocument/2006/relationships/image" Target="../media/image240.emf"/><Relationship Id="rId752" Type="http://schemas.openxmlformats.org/officeDocument/2006/relationships/image" Target="../media/image315.emf"/><Relationship Id="rId184" Type="http://schemas.openxmlformats.org/officeDocument/2006/relationships/image" Target="../media/image84.emf"/><Relationship Id="rId391" Type="http://schemas.openxmlformats.org/officeDocument/2006/relationships/image" Target="../media/image177.emf"/><Relationship Id="rId405" Type="http://schemas.openxmlformats.org/officeDocument/2006/relationships/control" Target="../activeX/activeX220.xml"/><Relationship Id="rId612" Type="http://schemas.openxmlformats.org/officeDocument/2006/relationships/control" Target="../activeX/activeX345.xml"/><Relationship Id="rId1035" Type="http://schemas.openxmlformats.org/officeDocument/2006/relationships/image" Target="../media/image409.emf"/><Relationship Id="rId251" Type="http://schemas.openxmlformats.org/officeDocument/2006/relationships/image" Target="../media/image115.emf"/><Relationship Id="rId489" Type="http://schemas.openxmlformats.org/officeDocument/2006/relationships/control" Target="../activeX/activeX270.xml"/><Relationship Id="rId696" Type="http://schemas.openxmlformats.org/officeDocument/2006/relationships/control" Target="../activeX/activeX398.xml"/><Relationship Id="rId917" Type="http://schemas.openxmlformats.org/officeDocument/2006/relationships/image" Target="../media/image374.emf"/><Relationship Id="rId1102" Type="http://schemas.openxmlformats.org/officeDocument/2006/relationships/control" Target="../activeX/activeX671.xml"/><Relationship Id="rId46" Type="http://schemas.openxmlformats.org/officeDocument/2006/relationships/image" Target="../media/image21.emf"/><Relationship Id="rId349" Type="http://schemas.openxmlformats.org/officeDocument/2006/relationships/control" Target="../activeX/activeX187.xml"/><Relationship Id="rId556" Type="http://schemas.openxmlformats.org/officeDocument/2006/relationships/control" Target="../activeX/activeX309.xml"/><Relationship Id="rId763" Type="http://schemas.openxmlformats.org/officeDocument/2006/relationships/control" Target="../activeX/activeX441.xml"/><Relationship Id="rId111" Type="http://schemas.openxmlformats.org/officeDocument/2006/relationships/image" Target="../media/image51.emf"/><Relationship Id="rId195" Type="http://schemas.openxmlformats.org/officeDocument/2006/relationships/image" Target="../media/image89.emf"/><Relationship Id="rId209" Type="http://schemas.openxmlformats.org/officeDocument/2006/relationships/image" Target="../media/image95.emf"/><Relationship Id="rId416" Type="http://schemas.openxmlformats.org/officeDocument/2006/relationships/image" Target="../media/image187.emf"/><Relationship Id="rId970" Type="http://schemas.openxmlformats.org/officeDocument/2006/relationships/control" Target="../activeX/activeX575.xml"/><Relationship Id="rId1046" Type="http://schemas.openxmlformats.org/officeDocument/2006/relationships/control" Target="../activeX/activeX631.xml"/><Relationship Id="rId623" Type="http://schemas.openxmlformats.org/officeDocument/2006/relationships/control" Target="../activeX/activeX352.xml"/><Relationship Id="rId830" Type="http://schemas.openxmlformats.org/officeDocument/2006/relationships/control" Target="../activeX/activeX484.xml"/><Relationship Id="rId928" Type="http://schemas.openxmlformats.org/officeDocument/2006/relationships/image" Target="../media/image378.emf"/><Relationship Id="rId57" Type="http://schemas.openxmlformats.org/officeDocument/2006/relationships/image" Target="../media/image26.emf"/><Relationship Id="rId262" Type="http://schemas.openxmlformats.org/officeDocument/2006/relationships/image" Target="../media/image120.emf"/><Relationship Id="rId567" Type="http://schemas.openxmlformats.org/officeDocument/2006/relationships/image" Target="../media/image248.emf"/><Relationship Id="rId1113" Type="http://schemas.openxmlformats.org/officeDocument/2006/relationships/image" Target="../media/image431.emf"/><Relationship Id="rId122" Type="http://schemas.openxmlformats.org/officeDocument/2006/relationships/image" Target="../media/image56.emf"/><Relationship Id="rId774" Type="http://schemas.openxmlformats.org/officeDocument/2006/relationships/image" Target="../media/image324.emf"/><Relationship Id="rId981" Type="http://schemas.openxmlformats.org/officeDocument/2006/relationships/control" Target="../activeX/activeX584.xml"/><Relationship Id="rId1057" Type="http://schemas.openxmlformats.org/officeDocument/2006/relationships/control" Target="../activeX/activeX639.xml"/><Relationship Id="rId427" Type="http://schemas.openxmlformats.org/officeDocument/2006/relationships/control" Target="../activeX/activeX233.xml"/><Relationship Id="rId634" Type="http://schemas.openxmlformats.org/officeDocument/2006/relationships/control" Target="../activeX/activeX359.xml"/><Relationship Id="rId841" Type="http://schemas.openxmlformats.org/officeDocument/2006/relationships/control" Target="../activeX/activeX491.xml"/><Relationship Id="rId273" Type="http://schemas.openxmlformats.org/officeDocument/2006/relationships/image" Target="../media/image125.emf"/><Relationship Id="rId480" Type="http://schemas.openxmlformats.org/officeDocument/2006/relationships/control" Target="../activeX/activeX265.xml"/><Relationship Id="rId701" Type="http://schemas.openxmlformats.org/officeDocument/2006/relationships/control" Target="../activeX/activeX402.xml"/><Relationship Id="rId939" Type="http://schemas.openxmlformats.org/officeDocument/2006/relationships/control" Target="../activeX/activeX555.xml"/><Relationship Id="rId1124" Type="http://schemas.openxmlformats.org/officeDocument/2006/relationships/control" Target="../activeX/activeX687.xml"/><Relationship Id="rId68" Type="http://schemas.openxmlformats.org/officeDocument/2006/relationships/control" Target="../activeX/activeX34.xml"/><Relationship Id="rId133" Type="http://schemas.openxmlformats.org/officeDocument/2006/relationships/image" Target="../media/image61.emf"/><Relationship Id="rId340" Type="http://schemas.openxmlformats.org/officeDocument/2006/relationships/control" Target="../activeX/activeX182.xml"/><Relationship Id="rId578" Type="http://schemas.openxmlformats.org/officeDocument/2006/relationships/control" Target="../activeX/activeX324.xml"/><Relationship Id="rId785" Type="http://schemas.openxmlformats.org/officeDocument/2006/relationships/image" Target="../media/image327.emf"/><Relationship Id="rId992" Type="http://schemas.openxmlformats.org/officeDocument/2006/relationships/control" Target="../activeX/activeX592.xml"/><Relationship Id="rId200" Type="http://schemas.openxmlformats.org/officeDocument/2006/relationships/control" Target="../activeX/activeX106.xml"/><Relationship Id="rId438" Type="http://schemas.openxmlformats.org/officeDocument/2006/relationships/image" Target="../media/image196.emf"/><Relationship Id="rId645" Type="http://schemas.openxmlformats.org/officeDocument/2006/relationships/control" Target="../activeX/activeX366.xml"/><Relationship Id="rId852" Type="http://schemas.openxmlformats.org/officeDocument/2006/relationships/control" Target="../activeX/activeX498.xml"/><Relationship Id="rId1068" Type="http://schemas.openxmlformats.org/officeDocument/2006/relationships/control" Target="../activeX/activeX646.xml"/><Relationship Id="rId284" Type="http://schemas.openxmlformats.org/officeDocument/2006/relationships/image" Target="../media/image130.emf"/><Relationship Id="rId491" Type="http://schemas.openxmlformats.org/officeDocument/2006/relationships/image" Target="../media/image217.emf"/><Relationship Id="rId505" Type="http://schemas.openxmlformats.org/officeDocument/2006/relationships/control" Target="../activeX/activeX280.xml"/><Relationship Id="rId712" Type="http://schemas.openxmlformats.org/officeDocument/2006/relationships/control" Target="../activeX/activeX409.xml"/><Relationship Id="rId1135" Type="http://schemas.openxmlformats.org/officeDocument/2006/relationships/control" Target="../activeX/activeX695.xml"/><Relationship Id="rId79" Type="http://schemas.openxmlformats.org/officeDocument/2006/relationships/control" Target="../activeX/activeX40.xml"/><Relationship Id="rId144" Type="http://schemas.openxmlformats.org/officeDocument/2006/relationships/image" Target="../media/image66.emf"/><Relationship Id="rId589" Type="http://schemas.openxmlformats.org/officeDocument/2006/relationships/image" Target="../media/image256.emf"/><Relationship Id="rId796" Type="http://schemas.openxmlformats.org/officeDocument/2006/relationships/image" Target="../media/image331.emf"/><Relationship Id="rId351" Type="http://schemas.openxmlformats.org/officeDocument/2006/relationships/control" Target="../activeX/activeX188.xml"/><Relationship Id="rId449" Type="http://schemas.openxmlformats.org/officeDocument/2006/relationships/control" Target="../activeX/activeX246.xml"/><Relationship Id="rId656" Type="http://schemas.openxmlformats.org/officeDocument/2006/relationships/control" Target="../activeX/activeX373.xml"/><Relationship Id="rId863" Type="http://schemas.openxmlformats.org/officeDocument/2006/relationships/control" Target="../activeX/activeX506.xml"/><Relationship Id="rId1079" Type="http://schemas.openxmlformats.org/officeDocument/2006/relationships/image" Target="../media/image422.emf"/><Relationship Id="rId211" Type="http://schemas.openxmlformats.org/officeDocument/2006/relationships/image" Target="../media/image96.emf"/><Relationship Id="rId295" Type="http://schemas.openxmlformats.org/officeDocument/2006/relationships/image" Target="../media/image135.emf"/><Relationship Id="rId309" Type="http://schemas.openxmlformats.org/officeDocument/2006/relationships/control" Target="../activeX/activeX165.xml"/><Relationship Id="rId516" Type="http://schemas.openxmlformats.org/officeDocument/2006/relationships/image" Target="../media/image228.emf"/><Relationship Id="rId1146" Type="http://schemas.openxmlformats.org/officeDocument/2006/relationships/control" Target="../activeX/activeX704.xml"/><Relationship Id="rId723" Type="http://schemas.openxmlformats.org/officeDocument/2006/relationships/control" Target="../activeX/activeX416.xml"/><Relationship Id="rId930" Type="http://schemas.openxmlformats.org/officeDocument/2006/relationships/control" Target="../activeX/activeX549.xml"/><Relationship Id="rId1006" Type="http://schemas.openxmlformats.org/officeDocument/2006/relationships/control" Target="../activeX/activeX602.xml"/><Relationship Id="rId155" Type="http://schemas.openxmlformats.org/officeDocument/2006/relationships/image" Target="../media/image71.emf"/><Relationship Id="rId362" Type="http://schemas.openxmlformats.org/officeDocument/2006/relationships/control" Target="../activeX/activeX194.xml"/><Relationship Id="rId222" Type="http://schemas.openxmlformats.org/officeDocument/2006/relationships/control" Target="../activeX/activeX118.xml"/><Relationship Id="rId667" Type="http://schemas.openxmlformats.org/officeDocument/2006/relationships/control" Target="../activeX/activeX380.xml"/><Relationship Id="rId874" Type="http://schemas.openxmlformats.org/officeDocument/2006/relationships/control" Target="../activeX/activeX513.xml"/><Relationship Id="rId17" Type="http://schemas.openxmlformats.org/officeDocument/2006/relationships/image" Target="../media/image7.emf"/><Relationship Id="rId527" Type="http://schemas.openxmlformats.org/officeDocument/2006/relationships/control" Target="../activeX/activeX291.xml"/><Relationship Id="rId734" Type="http://schemas.openxmlformats.org/officeDocument/2006/relationships/control" Target="../activeX/activeX423.xml"/><Relationship Id="rId941" Type="http://schemas.openxmlformats.org/officeDocument/2006/relationships/control" Target="../activeX/activeX556.xml"/><Relationship Id="rId1157" Type="http://schemas.openxmlformats.org/officeDocument/2006/relationships/control" Target="../activeX/activeX712.xml"/><Relationship Id="rId70" Type="http://schemas.openxmlformats.org/officeDocument/2006/relationships/control" Target="../activeX/activeX35.xml"/><Relationship Id="rId166" Type="http://schemas.openxmlformats.org/officeDocument/2006/relationships/image" Target="../media/image76.emf"/><Relationship Id="rId373" Type="http://schemas.openxmlformats.org/officeDocument/2006/relationships/control" Target="../activeX/activeX201.xml"/><Relationship Id="rId580" Type="http://schemas.openxmlformats.org/officeDocument/2006/relationships/control" Target="../activeX/activeX325.xml"/><Relationship Id="rId801" Type="http://schemas.openxmlformats.org/officeDocument/2006/relationships/image" Target="../media/image333.emf"/><Relationship Id="rId1017" Type="http://schemas.openxmlformats.org/officeDocument/2006/relationships/control" Target="../activeX/activeX610.xml"/><Relationship Id="rId1" Type="http://schemas.openxmlformats.org/officeDocument/2006/relationships/printerSettings" Target="../printerSettings/printerSettings1.bin"/><Relationship Id="rId233" Type="http://schemas.openxmlformats.org/officeDocument/2006/relationships/image" Target="../media/image107.emf"/><Relationship Id="rId440" Type="http://schemas.openxmlformats.org/officeDocument/2006/relationships/control" Target="../activeX/activeX241.xml"/><Relationship Id="rId678" Type="http://schemas.openxmlformats.org/officeDocument/2006/relationships/image" Target="../media/image289.emf"/><Relationship Id="rId885" Type="http://schemas.openxmlformats.org/officeDocument/2006/relationships/control" Target="../activeX/activeX520.xml"/><Relationship Id="rId1070" Type="http://schemas.openxmlformats.org/officeDocument/2006/relationships/control" Target="../activeX/activeX648.xml"/><Relationship Id="rId28" Type="http://schemas.openxmlformats.org/officeDocument/2006/relationships/control" Target="../activeX/activeX13.xml"/><Relationship Id="rId300" Type="http://schemas.openxmlformats.org/officeDocument/2006/relationships/control" Target="../activeX/activeX160.xml"/><Relationship Id="rId538" Type="http://schemas.openxmlformats.org/officeDocument/2006/relationships/image" Target="../media/image238.emf"/><Relationship Id="rId745" Type="http://schemas.openxmlformats.org/officeDocument/2006/relationships/control" Target="../activeX/activeX430.xml"/><Relationship Id="rId952" Type="http://schemas.openxmlformats.org/officeDocument/2006/relationships/control" Target="../activeX/activeX563.xml"/><Relationship Id="rId81" Type="http://schemas.openxmlformats.org/officeDocument/2006/relationships/control" Target="../activeX/activeX41.xml"/><Relationship Id="rId177" Type="http://schemas.openxmlformats.org/officeDocument/2006/relationships/image" Target="../media/image81.emf"/><Relationship Id="rId384" Type="http://schemas.openxmlformats.org/officeDocument/2006/relationships/image" Target="../media/image174.emf"/><Relationship Id="rId591" Type="http://schemas.openxmlformats.org/officeDocument/2006/relationships/control" Target="../activeX/activeX332.xml"/><Relationship Id="rId605" Type="http://schemas.openxmlformats.org/officeDocument/2006/relationships/image" Target="../media/image262.emf"/><Relationship Id="rId812" Type="http://schemas.openxmlformats.org/officeDocument/2006/relationships/image" Target="../media/image337.emf"/><Relationship Id="rId1028" Type="http://schemas.openxmlformats.org/officeDocument/2006/relationships/control" Target="../activeX/activeX618.xml"/><Relationship Id="rId244" Type="http://schemas.openxmlformats.org/officeDocument/2006/relationships/image" Target="../media/image112.emf"/><Relationship Id="rId689" Type="http://schemas.openxmlformats.org/officeDocument/2006/relationships/control" Target="../activeX/activeX394.xml"/><Relationship Id="rId896" Type="http://schemas.openxmlformats.org/officeDocument/2006/relationships/image" Target="../media/image367.emf"/><Relationship Id="rId1081" Type="http://schemas.openxmlformats.org/officeDocument/2006/relationships/image" Target="../media/image423.emf"/><Relationship Id="rId39" Type="http://schemas.openxmlformats.org/officeDocument/2006/relationships/control" Target="../activeX/activeX19.xml"/><Relationship Id="rId451" Type="http://schemas.openxmlformats.org/officeDocument/2006/relationships/image" Target="../media/image201.emf"/><Relationship Id="rId549" Type="http://schemas.openxmlformats.org/officeDocument/2006/relationships/control" Target="../activeX/activeX305.xml"/><Relationship Id="rId756" Type="http://schemas.openxmlformats.org/officeDocument/2006/relationships/image" Target="../media/image317.emf"/><Relationship Id="rId104" Type="http://schemas.openxmlformats.org/officeDocument/2006/relationships/image" Target="../media/image48.emf"/><Relationship Id="rId188" Type="http://schemas.openxmlformats.org/officeDocument/2006/relationships/image" Target="../media/image86.emf"/><Relationship Id="rId311" Type="http://schemas.openxmlformats.org/officeDocument/2006/relationships/control" Target="../activeX/activeX166.xml"/><Relationship Id="rId395" Type="http://schemas.openxmlformats.org/officeDocument/2006/relationships/control" Target="../activeX/activeX214.xml"/><Relationship Id="rId409" Type="http://schemas.openxmlformats.org/officeDocument/2006/relationships/control" Target="../activeX/activeX222.xml"/><Relationship Id="rId963" Type="http://schemas.openxmlformats.org/officeDocument/2006/relationships/control" Target="../activeX/activeX570.xml"/><Relationship Id="rId1039" Type="http://schemas.openxmlformats.org/officeDocument/2006/relationships/image" Target="../media/image411.emf"/><Relationship Id="rId92" Type="http://schemas.openxmlformats.org/officeDocument/2006/relationships/control" Target="../activeX/activeX47.xml"/><Relationship Id="rId616" Type="http://schemas.openxmlformats.org/officeDocument/2006/relationships/control" Target="../activeX/activeX347.xml"/><Relationship Id="rId823" Type="http://schemas.openxmlformats.org/officeDocument/2006/relationships/control" Target="../activeX/activeX479.xml"/><Relationship Id="rId255" Type="http://schemas.openxmlformats.org/officeDocument/2006/relationships/image" Target="../media/image117.emf"/><Relationship Id="rId462" Type="http://schemas.openxmlformats.org/officeDocument/2006/relationships/control" Target="../activeX/activeX254.xml"/><Relationship Id="rId1092" Type="http://schemas.openxmlformats.org/officeDocument/2006/relationships/control" Target="../activeX/activeX664.xml"/><Relationship Id="rId1106" Type="http://schemas.openxmlformats.org/officeDocument/2006/relationships/image" Target="../media/image429.emf"/><Relationship Id="rId115" Type="http://schemas.openxmlformats.org/officeDocument/2006/relationships/image" Target="../media/image53.emf"/><Relationship Id="rId322" Type="http://schemas.openxmlformats.org/officeDocument/2006/relationships/control" Target="../activeX/activeX172.xml"/><Relationship Id="rId767" Type="http://schemas.openxmlformats.org/officeDocument/2006/relationships/control" Target="../activeX/activeX444.xml"/><Relationship Id="rId974" Type="http://schemas.openxmlformats.org/officeDocument/2006/relationships/control" Target="../activeX/activeX578.xml"/><Relationship Id="rId199" Type="http://schemas.openxmlformats.org/officeDocument/2006/relationships/image" Target="../media/image91.emf"/><Relationship Id="rId627" Type="http://schemas.openxmlformats.org/officeDocument/2006/relationships/control" Target="../activeX/activeX355.xml"/><Relationship Id="rId834" Type="http://schemas.openxmlformats.org/officeDocument/2006/relationships/image" Target="../media/image345.emf"/><Relationship Id="rId266" Type="http://schemas.openxmlformats.org/officeDocument/2006/relationships/image" Target="../media/image122.emf"/><Relationship Id="rId473" Type="http://schemas.openxmlformats.org/officeDocument/2006/relationships/control" Target="../activeX/activeX261.xml"/><Relationship Id="rId680" Type="http://schemas.openxmlformats.org/officeDocument/2006/relationships/image" Target="../media/image290.emf"/><Relationship Id="rId901" Type="http://schemas.openxmlformats.org/officeDocument/2006/relationships/control" Target="../activeX/activeX530.xml"/><Relationship Id="rId1117" Type="http://schemas.openxmlformats.org/officeDocument/2006/relationships/control" Target="../activeX/activeX683.xml"/><Relationship Id="rId30" Type="http://schemas.openxmlformats.org/officeDocument/2006/relationships/control" Target="../activeX/activeX14.xml"/><Relationship Id="rId126" Type="http://schemas.openxmlformats.org/officeDocument/2006/relationships/image" Target="../media/image58.emf"/><Relationship Id="rId333" Type="http://schemas.openxmlformats.org/officeDocument/2006/relationships/control" Target="../activeX/activeX178.xml"/><Relationship Id="rId540" Type="http://schemas.openxmlformats.org/officeDocument/2006/relationships/control" Target="../activeX/activeX299.xml"/><Relationship Id="rId778" Type="http://schemas.openxmlformats.org/officeDocument/2006/relationships/image" Target="../media/image325.emf"/><Relationship Id="rId985" Type="http://schemas.openxmlformats.org/officeDocument/2006/relationships/control" Target="../activeX/activeX586.xml"/><Relationship Id="rId638" Type="http://schemas.openxmlformats.org/officeDocument/2006/relationships/control" Target="../activeX/activeX362.xml"/><Relationship Id="rId845" Type="http://schemas.openxmlformats.org/officeDocument/2006/relationships/image" Target="../media/image348.emf"/><Relationship Id="rId1030" Type="http://schemas.openxmlformats.org/officeDocument/2006/relationships/image" Target="../media/image408.emf"/><Relationship Id="rId277" Type="http://schemas.openxmlformats.org/officeDocument/2006/relationships/image" Target="../media/image127.emf"/><Relationship Id="rId400" Type="http://schemas.openxmlformats.org/officeDocument/2006/relationships/control" Target="../activeX/activeX217.xml"/><Relationship Id="rId484" Type="http://schemas.openxmlformats.org/officeDocument/2006/relationships/image" Target="../media/image214.emf"/><Relationship Id="rId705" Type="http://schemas.openxmlformats.org/officeDocument/2006/relationships/control" Target="../activeX/activeX405.xml"/><Relationship Id="rId1128" Type="http://schemas.openxmlformats.org/officeDocument/2006/relationships/control" Target="../activeX/activeX690.xml"/><Relationship Id="rId137" Type="http://schemas.openxmlformats.org/officeDocument/2006/relationships/image" Target="../media/image63.emf"/><Relationship Id="rId344" Type="http://schemas.openxmlformats.org/officeDocument/2006/relationships/control" Target="../activeX/activeX184.xml"/><Relationship Id="rId691" Type="http://schemas.openxmlformats.org/officeDocument/2006/relationships/image" Target="../media/image293.emf"/><Relationship Id="rId789" Type="http://schemas.openxmlformats.org/officeDocument/2006/relationships/image" Target="../media/image329.emf"/><Relationship Id="rId912" Type="http://schemas.openxmlformats.org/officeDocument/2006/relationships/control" Target="../activeX/activeX537.xml"/><Relationship Id="rId996" Type="http://schemas.openxmlformats.org/officeDocument/2006/relationships/image" Target="../media/image399.emf"/><Relationship Id="rId41" Type="http://schemas.openxmlformats.org/officeDocument/2006/relationships/control" Target="../activeX/activeX20.xml"/><Relationship Id="rId551" Type="http://schemas.openxmlformats.org/officeDocument/2006/relationships/control" Target="../activeX/activeX306.xml"/><Relationship Id="rId649" Type="http://schemas.openxmlformats.org/officeDocument/2006/relationships/control" Target="../activeX/activeX368.xml"/><Relationship Id="rId856" Type="http://schemas.openxmlformats.org/officeDocument/2006/relationships/control" Target="../activeX/activeX501.xml"/><Relationship Id="rId190" Type="http://schemas.openxmlformats.org/officeDocument/2006/relationships/image" Target="../media/image87.emf"/><Relationship Id="rId204" Type="http://schemas.openxmlformats.org/officeDocument/2006/relationships/control" Target="../activeX/activeX109.xml"/><Relationship Id="rId288" Type="http://schemas.openxmlformats.org/officeDocument/2006/relationships/image" Target="../media/image132.emf"/><Relationship Id="rId411" Type="http://schemas.openxmlformats.org/officeDocument/2006/relationships/image" Target="../media/image185.emf"/><Relationship Id="rId509" Type="http://schemas.openxmlformats.org/officeDocument/2006/relationships/control" Target="../activeX/activeX282.xml"/><Relationship Id="rId1041" Type="http://schemas.openxmlformats.org/officeDocument/2006/relationships/control" Target="../activeX/activeX627.xml"/><Relationship Id="rId1139" Type="http://schemas.openxmlformats.org/officeDocument/2006/relationships/control" Target="../activeX/activeX698.xml"/><Relationship Id="rId495" Type="http://schemas.openxmlformats.org/officeDocument/2006/relationships/control" Target="../activeX/activeX274.xml"/><Relationship Id="rId716" Type="http://schemas.openxmlformats.org/officeDocument/2006/relationships/control" Target="../activeX/activeX412.xml"/><Relationship Id="rId923" Type="http://schemas.openxmlformats.org/officeDocument/2006/relationships/control" Target="../activeX/activeX545.xml"/><Relationship Id="rId52" Type="http://schemas.openxmlformats.org/officeDocument/2006/relationships/control" Target="../activeX/activeX26.xml"/><Relationship Id="rId148" Type="http://schemas.openxmlformats.org/officeDocument/2006/relationships/image" Target="../media/image68.emf"/><Relationship Id="rId355" Type="http://schemas.openxmlformats.org/officeDocument/2006/relationships/control" Target="../activeX/activeX190.xml"/><Relationship Id="rId562" Type="http://schemas.openxmlformats.org/officeDocument/2006/relationships/control" Target="../activeX/activeX313.xml"/><Relationship Id="rId215" Type="http://schemas.openxmlformats.org/officeDocument/2006/relationships/image" Target="../media/image98.emf"/><Relationship Id="rId422" Type="http://schemas.openxmlformats.org/officeDocument/2006/relationships/control" Target="../activeX/activeX230.xml"/><Relationship Id="rId867" Type="http://schemas.openxmlformats.org/officeDocument/2006/relationships/control" Target="../activeX/activeX508.xml"/><Relationship Id="rId1052" Type="http://schemas.openxmlformats.org/officeDocument/2006/relationships/control" Target="../activeX/activeX635.xml"/><Relationship Id="rId299" Type="http://schemas.openxmlformats.org/officeDocument/2006/relationships/image" Target="../media/image137.emf"/><Relationship Id="rId727" Type="http://schemas.openxmlformats.org/officeDocument/2006/relationships/control" Target="../activeX/activeX418.xml"/><Relationship Id="rId934" Type="http://schemas.openxmlformats.org/officeDocument/2006/relationships/control" Target="../activeX/activeX552.xml"/><Relationship Id="rId63" Type="http://schemas.openxmlformats.org/officeDocument/2006/relationships/image" Target="../media/image29.emf"/><Relationship Id="rId159" Type="http://schemas.openxmlformats.org/officeDocument/2006/relationships/image" Target="../media/image73.emf"/><Relationship Id="rId366" Type="http://schemas.openxmlformats.org/officeDocument/2006/relationships/image" Target="../media/image167.emf"/><Relationship Id="rId573" Type="http://schemas.openxmlformats.org/officeDocument/2006/relationships/image" Target="../media/image250.emf"/><Relationship Id="rId780" Type="http://schemas.openxmlformats.org/officeDocument/2006/relationships/control" Target="../activeX/activeX452.xml"/><Relationship Id="rId226" Type="http://schemas.openxmlformats.org/officeDocument/2006/relationships/control" Target="../activeX/activeX120.xml"/><Relationship Id="rId433" Type="http://schemas.openxmlformats.org/officeDocument/2006/relationships/control" Target="../activeX/activeX237.xml"/><Relationship Id="rId878" Type="http://schemas.openxmlformats.org/officeDocument/2006/relationships/image" Target="../media/image360.emf"/><Relationship Id="rId1063" Type="http://schemas.openxmlformats.org/officeDocument/2006/relationships/image" Target="../media/image417.emf"/><Relationship Id="rId640" Type="http://schemas.openxmlformats.org/officeDocument/2006/relationships/control" Target="../activeX/activeX363.xml"/><Relationship Id="rId738" Type="http://schemas.openxmlformats.org/officeDocument/2006/relationships/image" Target="../media/image310.emf"/><Relationship Id="rId945" Type="http://schemas.openxmlformats.org/officeDocument/2006/relationships/control" Target="../activeX/activeX558.xml"/><Relationship Id="rId74" Type="http://schemas.openxmlformats.org/officeDocument/2006/relationships/image" Target="../media/image34.emf"/><Relationship Id="rId377" Type="http://schemas.openxmlformats.org/officeDocument/2006/relationships/control" Target="../activeX/activeX203.xml"/><Relationship Id="rId500" Type="http://schemas.openxmlformats.org/officeDocument/2006/relationships/control" Target="../activeX/activeX277.xml"/><Relationship Id="rId584" Type="http://schemas.openxmlformats.org/officeDocument/2006/relationships/control" Target="../activeX/activeX327.xml"/><Relationship Id="rId805" Type="http://schemas.openxmlformats.org/officeDocument/2006/relationships/image" Target="../media/image335.emf"/><Relationship Id="rId1130" Type="http://schemas.openxmlformats.org/officeDocument/2006/relationships/control" Target="../activeX/activeX692.xml"/><Relationship Id="rId5" Type="http://schemas.openxmlformats.org/officeDocument/2006/relationships/image" Target="../media/image1.emf"/><Relationship Id="rId237" Type="http://schemas.openxmlformats.org/officeDocument/2006/relationships/image" Target="../media/image109.emf"/><Relationship Id="rId791" Type="http://schemas.openxmlformats.org/officeDocument/2006/relationships/control" Target="../activeX/activeX459.xml"/><Relationship Id="rId889" Type="http://schemas.openxmlformats.org/officeDocument/2006/relationships/image" Target="../media/image364.emf"/><Relationship Id="rId1074" Type="http://schemas.openxmlformats.org/officeDocument/2006/relationships/control" Target="../activeX/activeX651.xml"/><Relationship Id="rId444" Type="http://schemas.openxmlformats.org/officeDocument/2006/relationships/image" Target="../media/image198.emf"/><Relationship Id="rId651" Type="http://schemas.openxmlformats.org/officeDocument/2006/relationships/control" Target="../activeX/activeX370.xml"/><Relationship Id="rId749" Type="http://schemas.openxmlformats.org/officeDocument/2006/relationships/image" Target="../media/image314.emf"/><Relationship Id="rId290" Type="http://schemas.openxmlformats.org/officeDocument/2006/relationships/image" Target="../media/image133.emf"/><Relationship Id="rId304" Type="http://schemas.openxmlformats.org/officeDocument/2006/relationships/control" Target="../activeX/activeX162.xml"/><Relationship Id="rId388" Type="http://schemas.openxmlformats.org/officeDocument/2006/relationships/image" Target="../media/image176.emf"/><Relationship Id="rId511" Type="http://schemas.openxmlformats.org/officeDocument/2006/relationships/control" Target="../activeX/activeX283.xml"/><Relationship Id="rId609" Type="http://schemas.openxmlformats.org/officeDocument/2006/relationships/control" Target="../activeX/activeX343.xml"/><Relationship Id="rId956" Type="http://schemas.openxmlformats.org/officeDocument/2006/relationships/control" Target="../activeX/activeX566.xml"/><Relationship Id="rId1141" Type="http://schemas.openxmlformats.org/officeDocument/2006/relationships/image" Target="../media/image439.emf"/><Relationship Id="rId85" Type="http://schemas.openxmlformats.org/officeDocument/2006/relationships/image" Target="../media/image39.emf"/><Relationship Id="rId150" Type="http://schemas.openxmlformats.org/officeDocument/2006/relationships/control" Target="../activeX/activeX79.xml"/><Relationship Id="rId595" Type="http://schemas.openxmlformats.org/officeDocument/2006/relationships/image" Target="../media/image258.emf"/><Relationship Id="rId816" Type="http://schemas.openxmlformats.org/officeDocument/2006/relationships/control" Target="../activeX/activeX475.xml"/><Relationship Id="rId1001" Type="http://schemas.openxmlformats.org/officeDocument/2006/relationships/control" Target="../activeX/activeX598.xml"/><Relationship Id="rId248" Type="http://schemas.openxmlformats.org/officeDocument/2006/relationships/image" Target="../media/image114.emf"/><Relationship Id="rId455" Type="http://schemas.openxmlformats.org/officeDocument/2006/relationships/control" Target="../activeX/activeX250.xml"/><Relationship Id="rId662" Type="http://schemas.openxmlformats.org/officeDocument/2006/relationships/image" Target="../media/image283.emf"/><Relationship Id="rId1085" Type="http://schemas.openxmlformats.org/officeDocument/2006/relationships/control" Target="../activeX/activeX659.xml"/><Relationship Id="rId12" Type="http://schemas.openxmlformats.org/officeDocument/2006/relationships/control" Target="../activeX/activeX5.xml"/><Relationship Id="rId108" Type="http://schemas.openxmlformats.org/officeDocument/2006/relationships/control" Target="../activeX/activeX56.xml"/><Relationship Id="rId315" Type="http://schemas.openxmlformats.org/officeDocument/2006/relationships/control" Target="../activeX/activeX168.xml"/><Relationship Id="rId522" Type="http://schemas.openxmlformats.org/officeDocument/2006/relationships/image" Target="../media/image231.emf"/><Relationship Id="rId967" Type="http://schemas.openxmlformats.org/officeDocument/2006/relationships/image" Target="../media/image391.emf"/><Relationship Id="rId1152" Type="http://schemas.openxmlformats.org/officeDocument/2006/relationships/control" Target="../activeX/activeX708.xml"/><Relationship Id="rId96" Type="http://schemas.openxmlformats.org/officeDocument/2006/relationships/image" Target="../media/image44.emf"/><Relationship Id="rId161" Type="http://schemas.openxmlformats.org/officeDocument/2006/relationships/control" Target="../activeX/activeX85.xml"/><Relationship Id="rId399" Type="http://schemas.openxmlformats.org/officeDocument/2006/relationships/control" Target="../activeX/activeX216.xml"/><Relationship Id="rId827" Type="http://schemas.openxmlformats.org/officeDocument/2006/relationships/control" Target="../activeX/activeX482.xml"/><Relationship Id="rId1012" Type="http://schemas.openxmlformats.org/officeDocument/2006/relationships/control" Target="../activeX/activeX606.xml"/><Relationship Id="rId259" Type="http://schemas.openxmlformats.org/officeDocument/2006/relationships/image" Target="../media/image119.emf"/><Relationship Id="rId466" Type="http://schemas.openxmlformats.org/officeDocument/2006/relationships/image" Target="../media/image207.emf"/><Relationship Id="rId673" Type="http://schemas.openxmlformats.org/officeDocument/2006/relationships/control" Target="../activeX/activeX384.xml"/><Relationship Id="rId880" Type="http://schemas.openxmlformats.org/officeDocument/2006/relationships/image" Target="../media/image361.emf"/><Relationship Id="rId1096" Type="http://schemas.openxmlformats.org/officeDocument/2006/relationships/control" Target="../activeX/activeX666.xml"/><Relationship Id="rId23" Type="http://schemas.openxmlformats.org/officeDocument/2006/relationships/image" Target="../media/image10.emf"/><Relationship Id="rId119" Type="http://schemas.openxmlformats.org/officeDocument/2006/relationships/control" Target="../activeX/activeX62.xml"/><Relationship Id="rId326" Type="http://schemas.openxmlformats.org/officeDocument/2006/relationships/control" Target="../activeX/activeX174.xml"/><Relationship Id="rId533" Type="http://schemas.openxmlformats.org/officeDocument/2006/relationships/control" Target="../activeX/activeX295.xml"/><Relationship Id="rId978" Type="http://schemas.openxmlformats.org/officeDocument/2006/relationships/control" Target="../activeX/activeX581.xml"/><Relationship Id="rId1163" Type="http://schemas.openxmlformats.org/officeDocument/2006/relationships/image" Target="../media/image445.emf"/><Relationship Id="rId740" Type="http://schemas.openxmlformats.org/officeDocument/2006/relationships/image" Target="../media/image311.emf"/><Relationship Id="rId838" Type="http://schemas.openxmlformats.org/officeDocument/2006/relationships/control" Target="../activeX/activeX489.xml"/><Relationship Id="rId1023" Type="http://schemas.openxmlformats.org/officeDocument/2006/relationships/image" Target="../media/image406.emf"/><Relationship Id="rId172" Type="http://schemas.openxmlformats.org/officeDocument/2006/relationships/control" Target="../activeX/activeX91.xml"/><Relationship Id="rId477" Type="http://schemas.openxmlformats.org/officeDocument/2006/relationships/control" Target="../activeX/activeX263.xml"/><Relationship Id="rId600" Type="http://schemas.openxmlformats.org/officeDocument/2006/relationships/control" Target="../activeX/activeX337.xml"/><Relationship Id="rId684" Type="http://schemas.openxmlformats.org/officeDocument/2006/relationships/image" Target="../media/image291.emf"/><Relationship Id="rId337" Type="http://schemas.openxmlformats.org/officeDocument/2006/relationships/control" Target="../activeX/activeX180.xml"/><Relationship Id="rId891" Type="http://schemas.openxmlformats.org/officeDocument/2006/relationships/control" Target="../activeX/activeX524.xml"/><Relationship Id="rId905" Type="http://schemas.openxmlformats.org/officeDocument/2006/relationships/image" Target="../media/image370.emf"/><Relationship Id="rId989" Type="http://schemas.openxmlformats.org/officeDocument/2006/relationships/image" Target="../media/image397.emf"/><Relationship Id="rId34" Type="http://schemas.openxmlformats.org/officeDocument/2006/relationships/control" Target="../activeX/activeX16.xml"/><Relationship Id="rId544" Type="http://schemas.openxmlformats.org/officeDocument/2006/relationships/control" Target="../activeX/activeX302.xml"/><Relationship Id="rId751" Type="http://schemas.openxmlformats.org/officeDocument/2006/relationships/control" Target="../activeX/activeX434.xml"/><Relationship Id="rId849" Type="http://schemas.openxmlformats.org/officeDocument/2006/relationships/image" Target="../media/image350.emf"/><Relationship Id="rId183" Type="http://schemas.openxmlformats.org/officeDocument/2006/relationships/control" Target="../activeX/activeX97.xml"/><Relationship Id="rId390" Type="http://schemas.openxmlformats.org/officeDocument/2006/relationships/control" Target="../activeX/activeX211.xml"/><Relationship Id="rId404" Type="http://schemas.openxmlformats.org/officeDocument/2006/relationships/image" Target="../media/image182.emf"/><Relationship Id="rId611" Type="http://schemas.openxmlformats.org/officeDocument/2006/relationships/image" Target="../media/image264.emf"/><Relationship Id="rId1034" Type="http://schemas.openxmlformats.org/officeDocument/2006/relationships/control" Target="../activeX/activeX623.xml"/><Relationship Id="rId250" Type="http://schemas.openxmlformats.org/officeDocument/2006/relationships/control" Target="../activeX/activeX133.xml"/><Relationship Id="rId488" Type="http://schemas.openxmlformats.org/officeDocument/2006/relationships/image" Target="../media/image216.emf"/><Relationship Id="rId695" Type="http://schemas.openxmlformats.org/officeDocument/2006/relationships/image" Target="../media/image295.emf"/><Relationship Id="rId709" Type="http://schemas.openxmlformats.org/officeDocument/2006/relationships/control" Target="../activeX/activeX407.xml"/><Relationship Id="rId916" Type="http://schemas.openxmlformats.org/officeDocument/2006/relationships/control" Target="../activeX/activeX540.xml"/><Relationship Id="rId1101" Type="http://schemas.openxmlformats.org/officeDocument/2006/relationships/control" Target="../activeX/activeX670.xml"/><Relationship Id="rId45" Type="http://schemas.openxmlformats.org/officeDocument/2006/relationships/control" Target="../activeX/activeX22.xml"/><Relationship Id="rId110" Type="http://schemas.openxmlformats.org/officeDocument/2006/relationships/control" Target="../activeX/activeX57.xml"/><Relationship Id="rId348" Type="http://schemas.openxmlformats.org/officeDocument/2006/relationships/control" Target="../activeX/activeX186.xml"/><Relationship Id="rId555" Type="http://schemas.openxmlformats.org/officeDocument/2006/relationships/control" Target="../activeX/activeX308.xml"/><Relationship Id="rId762" Type="http://schemas.openxmlformats.org/officeDocument/2006/relationships/image" Target="../media/image319.emf"/><Relationship Id="rId194" Type="http://schemas.openxmlformats.org/officeDocument/2006/relationships/control" Target="../activeX/activeX103.xml"/><Relationship Id="rId208" Type="http://schemas.openxmlformats.org/officeDocument/2006/relationships/control" Target="../activeX/activeX111.xml"/><Relationship Id="rId415" Type="http://schemas.openxmlformats.org/officeDocument/2006/relationships/control" Target="../activeX/activeX226.xml"/><Relationship Id="rId622" Type="http://schemas.openxmlformats.org/officeDocument/2006/relationships/control" Target="../activeX/activeX351.xml"/><Relationship Id="rId1045" Type="http://schemas.openxmlformats.org/officeDocument/2006/relationships/control" Target="../activeX/activeX630.xml"/><Relationship Id="rId261" Type="http://schemas.openxmlformats.org/officeDocument/2006/relationships/control" Target="../activeX/activeX139.xml"/><Relationship Id="rId499" Type="http://schemas.openxmlformats.org/officeDocument/2006/relationships/control" Target="../activeX/activeX276.xml"/><Relationship Id="rId927" Type="http://schemas.openxmlformats.org/officeDocument/2006/relationships/control" Target="../activeX/activeX547.xml"/><Relationship Id="rId1112" Type="http://schemas.openxmlformats.org/officeDocument/2006/relationships/control" Target="../activeX/activeX679.xml"/><Relationship Id="rId56" Type="http://schemas.openxmlformats.org/officeDocument/2006/relationships/control" Target="../activeX/activeX28.xml"/><Relationship Id="rId359" Type="http://schemas.openxmlformats.org/officeDocument/2006/relationships/control" Target="../activeX/activeX192.xml"/><Relationship Id="rId566" Type="http://schemas.openxmlformats.org/officeDocument/2006/relationships/control" Target="../activeX/activeX316.xml"/><Relationship Id="rId773" Type="http://schemas.openxmlformats.org/officeDocument/2006/relationships/control" Target="../activeX/activeX447.xml"/><Relationship Id="rId121" Type="http://schemas.openxmlformats.org/officeDocument/2006/relationships/control" Target="../activeX/activeX63.xml"/><Relationship Id="rId219" Type="http://schemas.openxmlformats.org/officeDocument/2006/relationships/image" Target="../media/image100.emf"/><Relationship Id="rId426" Type="http://schemas.openxmlformats.org/officeDocument/2006/relationships/image" Target="../media/image191.emf"/><Relationship Id="rId633" Type="http://schemas.openxmlformats.org/officeDocument/2006/relationships/control" Target="../activeX/activeX358.xml"/><Relationship Id="rId980" Type="http://schemas.openxmlformats.org/officeDocument/2006/relationships/control" Target="../activeX/activeX583.xml"/><Relationship Id="rId1056" Type="http://schemas.openxmlformats.org/officeDocument/2006/relationships/control" Target="../activeX/activeX638.xml"/><Relationship Id="rId840" Type="http://schemas.openxmlformats.org/officeDocument/2006/relationships/image" Target="../media/image347.emf"/><Relationship Id="rId938" Type="http://schemas.openxmlformats.org/officeDocument/2006/relationships/image" Target="../media/image381.emf"/><Relationship Id="rId67" Type="http://schemas.openxmlformats.org/officeDocument/2006/relationships/image" Target="../media/image31.emf"/><Relationship Id="rId272" Type="http://schemas.openxmlformats.org/officeDocument/2006/relationships/control" Target="../activeX/activeX145.xml"/><Relationship Id="rId577" Type="http://schemas.openxmlformats.org/officeDocument/2006/relationships/control" Target="../activeX/activeX323.xml"/><Relationship Id="rId700" Type="http://schemas.openxmlformats.org/officeDocument/2006/relationships/control" Target="../activeX/activeX401.xml"/><Relationship Id="rId1123" Type="http://schemas.openxmlformats.org/officeDocument/2006/relationships/control" Target="../activeX/activeX686.xml"/><Relationship Id="rId132" Type="http://schemas.openxmlformats.org/officeDocument/2006/relationships/control" Target="../activeX/activeX69.xml"/><Relationship Id="rId784" Type="http://schemas.openxmlformats.org/officeDocument/2006/relationships/control" Target="../activeX/activeX455.xml"/><Relationship Id="rId991" Type="http://schemas.openxmlformats.org/officeDocument/2006/relationships/control" Target="../activeX/activeX591.xml"/><Relationship Id="rId1067" Type="http://schemas.openxmlformats.org/officeDocument/2006/relationships/image" Target="../media/image419.emf"/><Relationship Id="rId437" Type="http://schemas.openxmlformats.org/officeDocument/2006/relationships/control" Target="../activeX/activeX239.xml"/><Relationship Id="rId644" Type="http://schemas.openxmlformats.org/officeDocument/2006/relationships/image" Target="../media/image276.emf"/><Relationship Id="rId851" Type="http://schemas.openxmlformats.org/officeDocument/2006/relationships/image" Target="../media/image351.emf"/><Relationship Id="rId283" Type="http://schemas.openxmlformats.org/officeDocument/2006/relationships/control" Target="../activeX/activeX151.xml"/><Relationship Id="rId490" Type="http://schemas.openxmlformats.org/officeDocument/2006/relationships/control" Target="../activeX/activeX271.xml"/><Relationship Id="rId504" Type="http://schemas.openxmlformats.org/officeDocument/2006/relationships/image" Target="../media/image222.emf"/><Relationship Id="rId711" Type="http://schemas.openxmlformats.org/officeDocument/2006/relationships/control" Target="../activeX/activeX408.xml"/><Relationship Id="rId949" Type="http://schemas.openxmlformats.org/officeDocument/2006/relationships/control" Target="../activeX/activeX561.xml"/><Relationship Id="rId1134" Type="http://schemas.openxmlformats.org/officeDocument/2006/relationships/image" Target="../media/image437.emf"/><Relationship Id="rId78" Type="http://schemas.openxmlformats.org/officeDocument/2006/relationships/image" Target="../media/image36.emf"/><Relationship Id="rId143" Type="http://schemas.openxmlformats.org/officeDocument/2006/relationships/control" Target="../activeX/activeX75.xml"/><Relationship Id="rId350" Type="http://schemas.openxmlformats.org/officeDocument/2006/relationships/image" Target="../media/image160.emf"/><Relationship Id="rId588" Type="http://schemas.openxmlformats.org/officeDocument/2006/relationships/control" Target="../activeX/activeX330.xml"/><Relationship Id="rId795" Type="http://schemas.openxmlformats.org/officeDocument/2006/relationships/control" Target="../activeX/activeX462.xml"/><Relationship Id="rId809" Type="http://schemas.openxmlformats.org/officeDocument/2006/relationships/image" Target="../media/image336.emf"/><Relationship Id="rId9" Type="http://schemas.openxmlformats.org/officeDocument/2006/relationships/image" Target="../media/image3.emf"/><Relationship Id="rId210" Type="http://schemas.openxmlformats.org/officeDocument/2006/relationships/control" Target="../activeX/activeX112.xml"/><Relationship Id="rId448" Type="http://schemas.openxmlformats.org/officeDocument/2006/relationships/image" Target="../media/image200.emf"/><Relationship Id="rId655" Type="http://schemas.openxmlformats.org/officeDocument/2006/relationships/image" Target="../media/image280.emf"/><Relationship Id="rId862" Type="http://schemas.openxmlformats.org/officeDocument/2006/relationships/image" Target="../media/image354.emf"/><Relationship Id="rId1078" Type="http://schemas.openxmlformats.org/officeDocument/2006/relationships/control" Target="../activeX/activeX654.xml"/><Relationship Id="rId294" Type="http://schemas.openxmlformats.org/officeDocument/2006/relationships/control" Target="../activeX/activeX157.xml"/><Relationship Id="rId308" Type="http://schemas.openxmlformats.org/officeDocument/2006/relationships/image" Target="../media/image141.emf"/><Relationship Id="rId515" Type="http://schemas.openxmlformats.org/officeDocument/2006/relationships/control" Target="../activeX/activeX285.xml"/><Relationship Id="rId722" Type="http://schemas.openxmlformats.org/officeDocument/2006/relationships/image" Target="../media/image304.emf"/><Relationship Id="rId1145" Type="http://schemas.openxmlformats.org/officeDocument/2006/relationships/control" Target="../activeX/activeX703.xml"/><Relationship Id="rId89" Type="http://schemas.openxmlformats.org/officeDocument/2006/relationships/image" Target="../media/image41.emf"/><Relationship Id="rId154" Type="http://schemas.openxmlformats.org/officeDocument/2006/relationships/control" Target="../activeX/activeX81.xml"/><Relationship Id="rId361" Type="http://schemas.openxmlformats.org/officeDocument/2006/relationships/image" Target="../media/image165.emf"/><Relationship Id="rId599" Type="http://schemas.openxmlformats.org/officeDocument/2006/relationships/image" Target="../media/image260.emf"/><Relationship Id="rId1005" Type="http://schemas.openxmlformats.org/officeDocument/2006/relationships/control" Target="../activeX/activeX601.xml"/><Relationship Id="rId459" Type="http://schemas.openxmlformats.org/officeDocument/2006/relationships/control" Target="../activeX/activeX252.xml"/><Relationship Id="rId666" Type="http://schemas.openxmlformats.org/officeDocument/2006/relationships/control" Target="../activeX/activeX379.xml"/><Relationship Id="rId873" Type="http://schemas.openxmlformats.org/officeDocument/2006/relationships/image" Target="../media/image358.emf"/><Relationship Id="rId1089" Type="http://schemas.openxmlformats.org/officeDocument/2006/relationships/control" Target="../activeX/activeX662.xml"/><Relationship Id="rId16" Type="http://schemas.openxmlformats.org/officeDocument/2006/relationships/control" Target="../activeX/activeX7.xml"/><Relationship Id="rId221" Type="http://schemas.openxmlformats.org/officeDocument/2006/relationships/image" Target="../media/image101.emf"/><Relationship Id="rId319" Type="http://schemas.openxmlformats.org/officeDocument/2006/relationships/image" Target="../media/image146.emf"/><Relationship Id="rId526" Type="http://schemas.openxmlformats.org/officeDocument/2006/relationships/image" Target="../media/image233.emf"/><Relationship Id="rId1156" Type="http://schemas.openxmlformats.org/officeDocument/2006/relationships/control" Target="../activeX/activeX711.xml"/><Relationship Id="rId733" Type="http://schemas.openxmlformats.org/officeDocument/2006/relationships/image" Target="../media/image308.emf"/><Relationship Id="rId940" Type="http://schemas.openxmlformats.org/officeDocument/2006/relationships/image" Target="../media/image382.emf"/><Relationship Id="rId1016" Type="http://schemas.openxmlformats.org/officeDocument/2006/relationships/image" Target="../media/image404.emf"/><Relationship Id="rId165" Type="http://schemas.openxmlformats.org/officeDocument/2006/relationships/control" Target="../activeX/activeX87.xml"/><Relationship Id="rId372" Type="http://schemas.openxmlformats.org/officeDocument/2006/relationships/control" Target="../activeX/activeX200.xml"/><Relationship Id="rId677" Type="http://schemas.openxmlformats.org/officeDocument/2006/relationships/control" Target="../activeX/activeX386.xml"/><Relationship Id="rId800" Type="http://schemas.openxmlformats.org/officeDocument/2006/relationships/control" Target="../activeX/activeX465.xml"/><Relationship Id="rId232" Type="http://schemas.openxmlformats.org/officeDocument/2006/relationships/control" Target="../activeX/activeX123.xml"/><Relationship Id="rId884" Type="http://schemas.openxmlformats.org/officeDocument/2006/relationships/control" Target="../activeX/activeX519.xml"/><Relationship Id="rId27" Type="http://schemas.openxmlformats.org/officeDocument/2006/relationships/image" Target="../media/image12.emf"/><Relationship Id="rId537" Type="http://schemas.openxmlformats.org/officeDocument/2006/relationships/control" Target="../activeX/activeX297.xml"/><Relationship Id="rId744" Type="http://schemas.openxmlformats.org/officeDocument/2006/relationships/control" Target="../activeX/activeX429.xml"/><Relationship Id="rId951" Type="http://schemas.openxmlformats.org/officeDocument/2006/relationships/image" Target="../media/image386.emf"/><Relationship Id="rId80" Type="http://schemas.openxmlformats.org/officeDocument/2006/relationships/image" Target="../media/image37.emf"/><Relationship Id="rId176" Type="http://schemas.openxmlformats.org/officeDocument/2006/relationships/control" Target="../activeX/activeX93.xml"/><Relationship Id="rId383" Type="http://schemas.openxmlformats.org/officeDocument/2006/relationships/control" Target="../activeX/activeX207.xml"/><Relationship Id="rId590" Type="http://schemas.openxmlformats.org/officeDocument/2006/relationships/control" Target="../activeX/activeX331.xml"/><Relationship Id="rId604" Type="http://schemas.openxmlformats.org/officeDocument/2006/relationships/control" Target="../activeX/activeX340.xml"/><Relationship Id="rId811" Type="http://schemas.openxmlformats.org/officeDocument/2006/relationships/control" Target="../activeX/activeX472.xml"/><Relationship Id="rId1027" Type="http://schemas.openxmlformats.org/officeDocument/2006/relationships/control" Target="../activeX/activeX617.xml"/><Relationship Id="rId243" Type="http://schemas.openxmlformats.org/officeDocument/2006/relationships/control" Target="../activeX/activeX129.xml"/><Relationship Id="rId450" Type="http://schemas.openxmlformats.org/officeDocument/2006/relationships/control" Target="../activeX/activeX247.xml"/><Relationship Id="rId688" Type="http://schemas.openxmlformats.org/officeDocument/2006/relationships/control" Target="../activeX/activeX393.xml"/><Relationship Id="rId895" Type="http://schemas.openxmlformats.org/officeDocument/2006/relationships/control" Target="../activeX/activeX526.xml"/><Relationship Id="rId909" Type="http://schemas.openxmlformats.org/officeDocument/2006/relationships/image" Target="../media/image371.emf"/><Relationship Id="rId1080" Type="http://schemas.openxmlformats.org/officeDocument/2006/relationships/control" Target="../activeX/activeX655.xml"/><Relationship Id="rId38" Type="http://schemas.openxmlformats.org/officeDocument/2006/relationships/control" Target="../activeX/activeX18.xml"/><Relationship Id="rId103" Type="http://schemas.openxmlformats.org/officeDocument/2006/relationships/control" Target="../activeX/activeX53.xml"/><Relationship Id="rId310" Type="http://schemas.openxmlformats.org/officeDocument/2006/relationships/image" Target="../media/image142.emf"/><Relationship Id="rId548" Type="http://schemas.openxmlformats.org/officeDocument/2006/relationships/image" Target="../media/image241.emf"/><Relationship Id="rId755" Type="http://schemas.openxmlformats.org/officeDocument/2006/relationships/control" Target="../activeX/activeX436.xml"/><Relationship Id="rId962" Type="http://schemas.openxmlformats.org/officeDocument/2006/relationships/image" Target="../media/image390.emf"/><Relationship Id="rId91" Type="http://schemas.openxmlformats.org/officeDocument/2006/relationships/image" Target="../media/image42.emf"/><Relationship Id="rId187" Type="http://schemas.openxmlformats.org/officeDocument/2006/relationships/control" Target="../activeX/activeX99.xml"/><Relationship Id="rId394" Type="http://schemas.openxmlformats.org/officeDocument/2006/relationships/image" Target="../media/image178.emf"/><Relationship Id="rId408" Type="http://schemas.openxmlformats.org/officeDocument/2006/relationships/image" Target="../media/image184.emf"/><Relationship Id="rId615" Type="http://schemas.openxmlformats.org/officeDocument/2006/relationships/image" Target="../media/image266.emf"/><Relationship Id="rId822" Type="http://schemas.openxmlformats.org/officeDocument/2006/relationships/control" Target="../activeX/activeX478.xml"/><Relationship Id="rId1038" Type="http://schemas.openxmlformats.org/officeDocument/2006/relationships/control" Target="../activeX/activeX625.xml"/><Relationship Id="rId254" Type="http://schemas.openxmlformats.org/officeDocument/2006/relationships/control" Target="../activeX/activeX135.xml"/><Relationship Id="rId699" Type="http://schemas.openxmlformats.org/officeDocument/2006/relationships/image" Target="../media/image296.emf"/><Relationship Id="rId1091" Type="http://schemas.openxmlformats.org/officeDocument/2006/relationships/image" Target="../media/image425.emf"/><Relationship Id="rId1105" Type="http://schemas.openxmlformats.org/officeDocument/2006/relationships/control" Target="../activeX/activeX674.xml"/><Relationship Id="rId49" Type="http://schemas.openxmlformats.org/officeDocument/2006/relationships/control" Target="../activeX/activeX24.xml"/><Relationship Id="rId114" Type="http://schemas.openxmlformats.org/officeDocument/2006/relationships/control" Target="../activeX/activeX59.xml"/><Relationship Id="rId461" Type="http://schemas.openxmlformats.org/officeDocument/2006/relationships/image" Target="../media/image205.emf"/><Relationship Id="rId559" Type="http://schemas.openxmlformats.org/officeDocument/2006/relationships/control" Target="../activeX/activeX311.xml"/><Relationship Id="rId766" Type="http://schemas.openxmlformats.org/officeDocument/2006/relationships/control" Target="../activeX/activeX443.xml"/><Relationship Id="rId198" Type="http://schemas.openxmlformats.org/officeDocument/2006/relationships/control" Target="../activeX/activeX105.xml"/><Relationship Id="rId321" Type="http://schemas.openxmlformats.org/officeDocument/2006/relationships/image" Target="../media/image147.emf"/><Relationship Id="rId419" Type="http://schemas.openxmlformats.org/officeDocument/2006/relationships/control" Target="../activeX/activeX228.xml"/><Relationship Id="rId626" Type="http://schemas.openxmlformats.org/officeDocument/2006/relationships/control" Target="../activeX/activeX354.xml"/><Relationship Id="rId973" Type="http://schemas.openxmlformats.org/officeDocument/2006/relationships/control" Target="../activeX/activeX577.xml"/><Relationship Id="rId1049" Type="http://schemas.openxmlformats.org/officeDocument/2006/relationships/image" Target="../media/image413.emf"/><Relationship Id="rId833" Type="http://schemas.openxmlformats.org/officeDocument/2006/relationships/control" Target="../activeX/activeX486.xml"/><Relationship Id="rId1116" Type="http://schemas.openxmlformats.org/officeDocument/2006/relationships/control" Target="../activeX/activeX682.xml"/><Relationship Id="rId265" Type="http://schemas.openxmlformats.org/officeDocument/2006/relationships/control" Target="../activeX/activeX141.xml"/><Relationship Id="rId472" Type="http://schemas.openxmlformats.org/officeDocument/2006/relationships/control" Target="../activeX/activeX260.xml"/><Relationship Id="rId900" Type="http://schemas.openxmlformats.org/officeDocument/2006/relationships/control" Target="../activeX/activeX529.xml"/><Relationship Id="rId125" Type="http://schemas.openxmlformats.org/officeDocument/2006/relationships/control" Target="../activeX/activeX65.xml"/><Relationship Id="rId332" Type="http://schemas.openxmlformats.org/officeDocument/2006/relationships/image" Target="../media/image152.emf"/><Relationship Id="rId777" Type="http://schemas.openxmlformats.org/officeDocument/2006/relationships/control" Target="../activeX/activeX450.xml"/><Relationship Id="rId984" Type="http://schemas.openxmlformats.org/officeDocument/2006/relationships/image" Target="../media/image396.emf"/><Relationship Id="rId637" Type="http://schemas.openxmlformats.org/officeDocument/2006/relationships/control" Target="../activeX/activeX361.xml"/><Relationship Id="rId844" Type="http://schemas.openxmlformats.org/officeDocument/2006/relationships/control" Target="../activeX/activeX494.xml"/><Relationship Id="rId276" Type="http://schemas.openxmlformats.org/officeDocument/2006/relationships/control" Target="../activeX/activeX147.xml"/><Relationship Id="rId483" Type="http://schemas.openxmlformats.org/officeDocument/2006/relationships/control" Target="../activeX/activeX267.xml"/><Relationship Id="rId690" Type="http://schemas.openxmlformats.org/officeDocument/2006/relationships/control" Target="../activeX/activeX395.xml"/><Relationship Id="rId704" Type="http://schemas.openxmlformats.org/officeDocument/2006/relationships/control" Target="../activeX/activeX404.xml"/><Relationship Id="rId911" Type="http://schemas.openxmlformats.org/officeDocument/2006/relationships/image" Target="../media/image372.emf"/><Relationship Id="rId1127" Type="http://schemas.openxmlformats.org/officeDocument/2006/relationships/image" Target="../media/image435.emf"/><Relationship Id="rId40" Type="http://schemas.openxmlformats.org/officeDocument/2006/relationships/image" Target="../media/image18.emf"/><Relationship Id="rId136" Type="http://schemas.openxmlformats.org/officeDocument/2006/relationships/control" Target="../activeX/activeX71.xml"/><Relationship Id="rId343" Type="http://schemas.openxmlformats.org/officeDocument/2006/relationships/image" Target="../media/image157.emf"/><Relationship Id="rId550" Type="http://schemas.openxmlformats.org/officeDocument/2006/relationships/image" Target="../media/image242.emf"/><Relationship Id="rId788" Type="http://schemas.openxmlformats.org/officeDocument/2006/relationships/control" Target="../activeX/activeX457.xml"/><Relationship Id="rId995" Type="http://schemas.openxmlformats.org/officeDocument/2006/relationships/control" Target="../activeX/activeX594.xml"/><Relationship Id="rId203" Type="http://schemas.openxmlformats.org/officeDocument/2006/relationships/control" Target="../activeX/activeX108.xml"/><Relationship Id="rId648" Type="http://schemas.openxmlformats.org/officeDocument/2006/relationships/image" Target="../media/image278.emf"/><Relationship Id="rId855" Type="http://schemas.openxmlformats.org/officeDocument/2006/relationships/image" Target="../media/image352.emf"/><Relationship Id="rId1040" Type="http://schemas.openxmlformats.org/officeDocument/2006/relationships/control" Target="../activeX/activeX626.xml"/><Relationship Id="rId287" Type="http://schemas.openxmlformats.org/officeDocument/2006/relationships/control" Target="../activeX/activeX153.xml"/><Relationship Id="rId410" Type="http://schemas.openxmlformats.org/officeDocument/2006/relationships/control" Target="../activeX/activeX223.xml"/><Relationship Id="rId494" Type="http://schemas.openxmlformats.org/officeDocument/2006/relationships/image" Target="../media/image218.emf"/><Relationship Id="rId508" Type="http://schemas.openxmlformats.org/officeDocument/2006/relationships/image" Target="../media/image224.emf"/><Relationship Id="rId715" Type="http://schemas.openxmlformats.org/officeDocument/2006/relationships/control" Target="../activeX/activeX411.xml"/><Relationship Id="rId922" Type="http://schemas.openxmlformats.org/officeDocument/2006/relationships/control" Target="../activeX/activeX544.xml"/><Relationship Id="rId1138" Type="http://schemas.openxmlformats.org/officeDocument/2006/relationships/control" Target="../activeX/activeX697.xml"/><Relationship Id="rId147" Type="http://schemas.openxmlformats.org/officeDocument/2006/relationships/control" Target="../activeX/activeX77.xml"/><Relationship Id="rId354" Type="http://schemas.openxmlformats.org/officeDocument/2006/relationships/image" Target="../media/image162.emf"/><Relationship Id="rId799" Type="http://schemas.openxmlformats.org/officeDocument/2006/relationships/image" Target="../media/image332.emf"/><Relationship Id="rId51" Type="http://schemas.openxmlformats.org/officeDocument/2006/relationships/image" Target="../media/image23.emf"/><Relationship Id="rId561" Type="http://schemas.openxmlformats.org/officeDocument/2006/relationships/image" Target="../media/image246.emf"/><Relationship Id="rId659" Type="http://schemas.openxmlformats.org/officeDocument/2006/relationships/control" Target="../activeX/activeX375.xml"/><Relationship Id="rId866" Type="http://schemas.openxmlformats.org/officeDocument/2006/relationships/image" Target="../media/image356.emf"/><Relationship Id="rId214" Type="http://schemas.openxmlformats.org/officeDocument/2006/relationships/control" Target="../activeX/activeX114.xml"/><Relationship Id="rId298" Type="http://schemas.openxmlformats.org/officeDocument/2006/relationships/control" Target="../activeX/activeX159.xml"/><Relationship Id="rId421" Type="http://schemas.openxmlformats.org/officeDocument/2006/relationships/image" Target="../media/image189.emf"/><Relationship Id="rId519" Type="http://schemas.openxmlformats.org/officeDocument/2006/relationships/control" Target="../activeX/activeX287.xml"/><Relationship Id="rId1051" Type="http://schemas.openxmlformats.org/officeDocument/2006/relationships/image" Target="../media/image414.emf"/><Relationship Id="rId1149" Type="http://schemas.openxmlformats.org/officeDocument/2006/relationships/image" Target="../media/image441.emf"/><Relationship Id="rId158" Type="http://schemas.openxmlformats.org/officeDocument/2006/relationships/control" Target="../activeX/activeX83.xml"/><Relationship Id="rId726" Type="http://schemas.openxmlformats.org/officeDocument/2006/relationships/image" Target="../media/image306.emf"/><Relationship Id="rId933" Type="http://schemas.openxmlformats.org/officeDocument/2006/relationships/control" Target="../activeX/activeX551.xml"/><Relationship Id="rId1009" Type="http://schemas.openxmlformats.org/officeDocument/2006/relationships/image" Target="../media/image402.emf"/><Relationship Id="rId62" Type="http://schemas.openxmlformats.org/officeDocument/2006/relationships/control" Target="../activeX/activeX31.xml"/><Relationship Id="rId365" Type="http://schemas.openxmlformats.org/officeDocument/2006/relationships/control" Target="../activeX/activeX196.xml"/><Relationship Id="rId572" Type="http://schemas.openxmlformats.org/officeDocument/2006/relationships/control" Target="../activeX/activeX320.xml"/><Relationship Id="rId225" Type="http://schemas.openxmlformats.org/officeDocument/2006/relationships/image" Target="../media/image103.emf"/><Relationship Id="rId432" Type="http://schemas.openxmlformats.org/officeDocument/2006/relationships/control" Target="../activeX/activeX236.xml"/><Relationship Id="rId877" Type="http://schemas.openxmlformats.org/officeDocument/2006/relationships/control" Target="../activeX/activeX515.xml"/><Relationship Id="rId1062" Type="http://schemas.openxmlformats.org/officeDocument/2006/relationships/control" Target="../activeX/activeX643.xml"/><Relationship Id="rId737" Type="http://schemas.openxmlformats.org/officeDocument/2006/relationships/control" Target="../activeX/activeX425.xml"/><Relationship Id="rId944" Type="http://schemas.openxmlformats.org/officeDocument/2006/relationships/image" Target="../media/image384.emf"/><Relationship Id="rId73" Type="http://schemas.openxmlformats.org/officeDocument/2006/relationships/control" Target="../activeX/activeX37.xml"/><Relationship Id="rId169" Type="http://schemas.openxmlformats.org/officeDocument/2006/relationships/control" Target="../activeX/activeX89.xml"/><Relationship Id="rId376" Type="http://schemas.openxmlformats.org/officeDocument/2006/relationships/image" Target="../media/image171.emf"/><Relationship Id="rId583" Type="http://schemas.openxmlformats.org/officeDocument/2006/relationships/image" Target="../media/image254.emf"/><Relationship Id="rId790" Type="http://schemas.openxmlformats.org/officeDocument/2006/relationships/control" Target="../activeX/activeX458.xml"/><Relationship Id="rId804" Type="http://schemas.openxmlformats.org/officeDocument/2006/relationships/control" Target="../activeX/activeX467.xml"/><Relationship Id="rId4" Type="http://schemas.openxmlformats.org/officeDocument/2006/relationships/control" Target="../activeX/activeX1.xml"/><Relationship Id="rId236" Type="http://schemas.openxmlformats.org/officeDocument/2006/relationships/control" Target="../activeX/activeX125.xml"/><Relationship Id="rId443" Type="http://schemas.openxmlformats.org/officeDocument/2006/relationships/control" Target="../activeX/activeX243.xml"/><Relationship Id="rId650" Type="http://schemas.openxmlformats.org/officeDocument/2006/relationships/control" Target="../activeX/activeX369.xml"/><Relationship Id="rId888" Type="http://schemas.openxmlformats.org/officeDocument/2006/relationships/control" Target="../activeX/activeX522.xml"/><Relationship Id="rId1073" Type="http://schemas.openxmlformats.org/officeDocument/2006/relationships/control" Target="../activeX/activeX650.xml"/><Relationship Id="rId303" Type="http://schemas.openxmlformats.org/officeDocument/2006/relationships/image" Target="../media/image139.emf"/><Relationship Id="rId748" Type="http://schemas.openxmlformats.org/officeDocument/2006/relationships/control" Target="../activeX/activeX432.xml"/><Relationship Id="rId955" Type="http://schemas.openxmlformats.org/officeDocument/2006/relationships/image" Target="../media/image387.emf"/><Relationship Id="rId1140" Type="http://schemas.openxmlformats.org/officeDocument/2006/relationships/control" Target="../activeX/activeX699.xml"/><Relationship Id="rId84" Type="http://schemas.openxmlformats.org/officeDocument/2006/relationships/control" Target="../activeX/activeX43.xml"/><Relationship Id="rId387" Type="http://schemas.openxmlformats.org/officeDocument/2006/relationships/control" Target="../activeX/activeX209.xml"/><Relationship Id="rId510" Type="http://schemas.openxmlformats.org/officeDocument/2006/relationships/image" Target="../media/image225.emf"/><Relationship Id="rId594" Type="http://schemas.openxmlformats.org/officeDocument/2006/relationships/control" Target="../activeX/activeX334.xml"/><Relationship Id="rId608" Type="http://schemas.openxmlformats.org/officeDocument/2006/relationships/image" Target="../media/image263.emf"/><Relationship Id="rId815" Type="http://schemas.openxmlformats.org/officeDocument/2006/relationships/image" Target="../media/image338.emf"/><Relationship Id="rId247" Type="http://schemas.openxmlformats.org/officeDocument/2006/relationships/control" Target="../activeX/activeX131.xml"/><Relationship Id="rId899" Type="http://schemas.openxmlformats.org/officeDocument/2006/relationships/control" Target="../activeX/activeX528.xml"/><Relationship Id="rId1000" Type="http://schemas.openxmlformats.org/officeDocument/2006/relationships/control" Target="../activeX/activeX597.xml"/><Relationship Id="rId1084" Type="http://schemas.openxmlformats.org/officeDocument/2006/relationships/control" Target="../activeX/activeX658.xml"/><Relationship Id="rId107" Type="http://schemas.openxmlformats.org/officeDocument/2006/relationships/image" Target="../media/image49.emf"/><Relationship Id="rId454" Type="http://schemas.openxmlformats.org/officeDocument/2006/relationships/image" Target="../media/image202.emf"/><Relationship Id="rId661" Type="http://schemas.openxmlformats.org/officeDocument/2006/relationships/control" Target="../activeX/activeX376.xml"/><Relationship Id="rId759" Type="http://schemas.openxmlformats.org/officeDocument/2006/relationships/control" Target="../activeX/activeX438.xml"/><Relationship Id="rId966" Type="http://schemas.openxmlformats.org/officeDocument/2006/relationships/control" Target="../activeX/activeX573.xml"/><Relationship Id="rId11" Type="http://schemas.openxmlformats.org/officeDocument/2006/relationships/image" Target="../media/image4.emf"/><Relationship Id="rId314" Type="http://schemas.openxmlformats.org/officeDocument/2006/relationships/image" Target="../media/image144.emf"/><Relationship Id="rId398" Type="http://schemas.openxmlformats.org/officeDocument/2006/relationships/image" Target="../media/image180.emf"/><Relationship Id="rId521" Type="http://schemas.openxmlformats.org/officeDocument/2006/relationships/control" Target="../activeX/activeX288.xml"/><Relationship Id="rId619" Type="http://schemas.openxmlformats.org/officeDocument/2006/relationships/control" Target="../activeX/activeX349.xml"/><Relationship Id="rId1151" Type="http://schemas.openxmlformats.org/officeDocument/2006/relationships/control" Target="../activeX/activeX707.xml"/><Relationship Id="rId95" Type="http://schemas.openxmlformats.org/officeDocument/2006/relationships/control" Target="../activeX/activeX49.xml"/><Relationship Id="rId160" Type="http://schemas.openxmlformats.org/officeDocument/2006/relationships/control" Target="../activeX/activeX84.xml"/><Relationship Id="rId826" Type="http://schemas.openxmlformats.org/officeDocument/2006/relationships/control" Target="../activeX/activeX481.xml"/><Relationship Id="rId1011" Type="http://schemas.openxmlformats.org/officeDocument/2006/relationships/image" Target="../media/image403.emf"/><Relationship Id="rId1109" Type="http://schemas.openxmlformats.org/officeDocument/2006/relationships/control" Target="../activeX/activeX676.xml"/><Relationship Id="rId258" Type="http://schemas.openxmlformats.org/officeDocument/2006/relationships/control" Target="../activeX/activeX137.xml"/><Relationship Id="rId465" Type="http://schemas.openxmlformats.org/officeDocument/2006/relationships/control" Target="../activeX/activeX256.xml"/><Relationship Id="rId672" Type="http://schemas.openxmlformats.org/officeDocument/2006/relationships/control" Target="../activeX/activeX383.xml"/><Relationship Id="rId1095" Type="http://schemas.openxmlformats.org/officeDocument/2006/relationships/image" Target="../media/image427.emf"/><Relationship Id="rId22" Type="http://schemas.openxmlformats.org/officeDocument/2006/relationships/control" Target="../activeX/activeX10.xml"/><Relationship Id="rId118" Type="http://schemas.openxmlformats.org/officeDocument/2006/relationships/image" Target="../media/image54.emf"/><Relationship Id="rId325" Type="http://schemas.openxmlformats.org/officeDocument/2006/relationships/image" Target="../media/image149.emf"/><Relationship Id="rId532" Type="http://schemas.openxmlformats.org/officeDocument/2006/relationships/image" Target="../media/image235.emf"/><Relationship Id="rId977" Type="http://schemas.openxmlformats.org/officeDocument/2006/relationships/control" Target="../activeX/activeX580.xml"/><Relationship Id="rId1162" Type="http://schemas.openxmlformats.org/officeDocument/2006/relationships/control" Target="../activeX/activeX715.xml"/><Relationship Id="rId171" Type="http://schemas.openxmlformats.org/officeDocument/2006/relationships/control" Target="../activeX/activeX90.xml"/><Relationship Id="rId837" Type="http://schemas.openxmlformats.org/officeDocument/2006/relationships/control" Target="../activeX/activeX488.xml"/><Relationship Id="rId1022" Type="http://schemas.openxmlformats.org/officeDocument/2006/relationships/control" Target="../activeX/activeX614.xml"/><Relationship Id="rId269" Type="http://schemas.openxmlformats.org/officeDocument/2006/relationships/control" Target="../activeX/activeX143.xml"/><Relationship Id="rId476" Type="http://schemas.openxmlformats.org/officeDocument/2006/relationships/image" Target="../media/image211.emf"/><Relationship Id="rId683" Type="http://schemas.openxmlformats.org/officeDocument/2006/relationships/control" Target="../activeX/activeX390.xml"/><Relationship Id="rId890" Type="http://schemas.openxmlformats.org/officeDocument/2006/relationships/control" Target="../activeX/activeX523.xml"/><Relationship Id="rId904" Type="http://schemas.openxmlformats.org/officeDocument/2006/relationships/control" Target="../activeX/activeX532.xml"/><Relationship Id="rId33" Type="http://schemas.openxmlformats.org/officeDocument/2006/relationships/image" Target="../media/image15.emf"/><Relationship Id="rId129" Type="http://schemas.openxmlformats.org/officeDocument/2006/relationships/image" Target="../media/image59.emf"/><Relationship Id="rId336" Type="http://schemas.openxmlformats.org/officeDocument/2006/relationships/image" Target="../media/image154.emf"/><Relationship Id="rId543" Type="http://schemas.openxmlformats.org/officeDocument/2006/relationships/control" Target="../activeX/activeX301.xml"/><Relationship Id="rId988" Type="http://schemas.openxmlformats.org/officeDocument/2006/relationships/control" Target="../activeX/activeX589.xml"/><Relationship Id="rId182" Type="http://schemas.openxmlformats.org/officeDocument/2006/relationships/control" Target="../activeX/activeX96.xml"/><Relationship Id="rId403" Type="http://schemas.openxmlformats.org/officeDocument/2006/relationships/control" Target="../activeX/activeX219.xml"/><Relationship Id="rId750" Type="http://schemas.openxmlformats.org/officeDocument/2006/relationships/control" Target="../activeX/activeX433.xml"/><Relationship Id="rId848" Type="http://schemas.openxmlformats.org/officeDocument/2006/relationships/control" Target="../activeX/activeX496.xml"/><Relationship Id="rId1033" Type="http://schemas.openxmlformats.org/officeDocument/2006/relationships/control" Target="../activeX/activeX622.xml"/><Relationship Id="rId487" Type="http://schemas.openxmlformats.org/officeDocument/2006/relationships/control" Target="../activeX/activeX269.xml"/><Relationship Id="rId610" Type="http://schemas.openxmlformats.org/officeDocument/2006/relationships/control" Target="../activeX/activeX344.xml"/><Relationship Id="rId694" Type="http://schemas.openxmlformats.org/officeDocument/2006/relationships/control" Target="../activeX/activeX397.xml"/><Relationship Id="rId708" Type="http://schemas.openxmlformats.org/officeDocument/2006/relationships/image" Target="../media/image299.emf"/><Relationship Id="rId915" Type="http://schemas.openxmlformats.org/officeDocument/2006/relationships/control" Target="../activeX/activeX539.xml"/><Relationship Id="rId347" Type="http://schemas.openxmlformats.org/officeDocument/2006/relationships/image" Target="../media/image159.emf"/><Relationship Id="rId999" Type="http://schemas.openxmlformats.org/officeDocument/2006/relationships/control" Target="../activeX/activeX596.xml"/><Relationship Id="rId1100" Type="http://schemas.openxmlformats.org/officeDocument/2006/relationships/image" Target="../media/image428.emf"/><Relationship Id="rId44" Type="http://schemas.openxmlformats.org/officeDocument/2006/relationships/image" Target="../media/image20.emf"/><Relationship Id="rId554" Type="http://schemas.openxmlformats.org/officeDocument/2006/relationships/image" Target="../media/image244.emf"/><Relationship Id="rId761" Type="http://schemas.openxmlformats.org/officeDocument/2006/relationships/control" Target="../activeX/activeX440.xml"/><Relationship Id="rId859" Type="http://schemas.openxmlformats.org/officeDocument/2006/relationships/control" Target="../activeX/activeX503.xml"/><Relationship Id="rId193" Type="http://schemas.openxmlformats.org/officeDocument/2006/relationships/control" Target="../activeX/activeX102.xml"/><Relationship Id="rId207" Type="http://schemas.openxmlformats.org/officeDocument/2006/relationships/image" Target="../media/image94.emf"/><Relationship Id="rId414" Type="http://schemas.openxmlformats.org/officeDocument/2006/relationships/image" Target="../media/image186.emf"/><Relationship Id="rId498" Type="http://schemas.openxmlformats.org/officeDocument/2006/relationships/image" Target="../media/image220.emf"/><Relationship Id="rId621" Type="http://schemas.openxmlformats.org/officeDocument/2006/relationships/image" Target="../media/image268.emf"/><Relationship Id="rId1044" Type="http://schemas.openxmlformats.org/officeDocument/2006/relationships/image" Target="../media/image412.emf"/><Relationship Id="rId260" Type="http://schemas.openxmlformats.org/officeDocument/2006/relationships/control" Target="../activeX/activeX138.xml"/><Relationship Id="rId719" Type="http://schemas.openxmlformats.org/officeDocument/2006/relationships/control" Target="../activeX/activeX414.xml"/><Relationship Id="rId926" Type="http://schemas.openxmlformats.org/officeDocument/2006/relationships/image" Target="../media/image377.emf"/><Relationship Id="rId1111" Type="http://schemas.openxmlformats.org/officeDocument/2006/relationships/control" Target="../activeX/activeX678.xml"/><Relationship Id="rId55" Type="http://schemas.openxmlformats.org/officeDocument/2006/relationships/image" Target="../media/image25.emf"/><Relationship Id="rId120" Type="http://schemas.openxmlformats.org/officeDocument/2006/relationships/image" Target="../media/image55.emf"/><Relationship Id="rId358" Type="http://schemas.openxmlformats.org/officeDocument/2006/relationships/image" Target="../media/image164.emf"/><Relationship Id="rId565" Type="http://schemas.openxmlformats.org/officeDocument/2006/relationships/image" Target="../media/image247.emf"/><Relationship Id="rId772" Type="http://schemas.openxmlformats.org/officeDocument/2006/relationships/image" Target="../media/image323.emf"/><Relationship Id="rId218" Type="http://schemas.openxmlformats.org/officeDocument/2006/relationships/control" Target="../activeX/activeX116.xml"/><Relationship Id="rId425" Type="http://schemas.openxmlformats.org/officeDocument/2006/relationships/control" Target="../activeX/activeX232.xml"/><Relationship Id="rId632" Type="http://schemas.openxmlformats.org/officeDocument/2006/relationships/image" Target="../media/image272.emf"/><Relationship Id="rId1055" Type="http://schemas.openxmlformats.org/officeDocument/2006/relationships/control" Target="../activeX/activeX637.xml"/><Relationship Id="rId271" Type="http://schemas.openxmlformats.org/officeDocument/2006/relationships/control" Target="../activeX/activeX144.xml"/><Relationship Id="rId937" Type="http://schemas.openxmlformats.org/officeDocument/2006/relationships/control" Target="../activeX/activeX554.xml"/><Relationship Id="rId1122" Type="http://schemas.openxmlformats.org/officeDocument/2006/relationships/image" Target="../media/image434.emf"/><Relationship Id="rId66" Type="http://schemas.openxmlformats.org/officeDocument/2006/relationships/control" Target="../activeX/activeX33.xml"/><Relationship Id="rId131" Type="http://schemas.openxmlformats.org/officeDocument/2006/relationships/image" Target="../media/image60.emf"/><Relationship Id="rId369" Type="http://schemas.openxmlformats.org/officeDocument/2006/relationships/control" Target="../activeX/activeX198.xml"/><Relationship Id="rId576" Type="http://schemas.openxmlformats.org/officeDocument/2006/relationships/image" Target="../media/image251.emf"/><Relationship Id="rId783" Type="http://schemas.openxmlformats.org/officeDocument/2006/relationships/control" Target="../activeX/activeX454.xml"/><Relationship Id="rId990" Type="http://schemas.openxmlformats.org/officeDocument/2006/relationships/control" Target="../activeX/activeX590.xml"/><Relationship Id="rId229" Type="http://schemas.openxmlformats.org/officeDocument/2006/relationships/image" Target="../media/image105.emf"/><Relationship Id="rId436" Type="http://schemas.openxmlformats.org/officeDocument/2006/relationships/image" Target="../media/image195.emf"/><Relationship Id="rId643" Type="http://schemas.openxmlformats.org/officeDocument/2006/relationships/control" Target="../activeX/activeX365.xml"/><Relationship Id="rId1066" Type="http://schemas.openxmlformats.org/officeDocument/2006/relationships/control" Target="../activeX/activeX645.xml"/><Relationship Id="rId850" Type="http://schemas.openxmlformats.org/officeDocument/2006/relationships/control" Target="../activeX/activeX497.xml"/><Relationship Id="rId948" Type="http://schemas.openxmlformats.org/officeDocument/2006/relationships/image" Target="../media/image385.emf"/><Relationship Id="rId1133" Type="http://schemas.openxmlformats.org/officeDocument/2006/relationships/control" Target="../activeX/activeX694.xml"/><Relationship Id="rId77" Type="http://schemas.openxmlformats.org/officeDocument/2006/relationships/control" Target="../activeX/activeX39.xml"/><Relationship Id="rId282" Type="http://schemas.openxmlformats.org/officeDocument/2006/relationships/control" Target="../activeX/activeX150.xml"/><Relationship Id="rId503" Type="http://schemas.openxmlformats.org/officeDocument/2006/relationships/control" Target="../activeX/activeX279.xml"/><Relationship Id="rId587" Type="http://schemas.openxmlformats.org/officeDocument/2006/relationships/control" Target="../activeX/activeX329.xml"/><Relationship Id="rId710" Type="http://schemas.openxmlformats.org/officeDocument/2006/relationships/image" Target="../media/image300.emf"/><Relationship Id="rId808" Type="http://schemas.openxmlformats.org/officeDocument/2006/relationships/control" Target="../activeX/activeX470.xml"/><Relationship Id="rId8" Type="http://schemas.openxmlformats.org/officeDocument/2006/relationships/control" Target="../activeX/activeX3.xml"/><Relationship Id="rId142" Type="http://schemas.openxmlformats.org/officeDocument/2006/relationships/image" Target="../media/image65.emf"/><Relationship Id="rId447" Type="http://schemas.openxmlformats.org/officeDocument/2006/relationships/control" Target="../activeX/activeX245.xml"/><Relationship Id="rId794" Type="http://schemas.openxmlformats.org/officeDocument/2006/relationships/control" Target="../activeX/activeX461.xml"/><Relationship Id="rId1077" Type="http://schemas.openxmlformats.org/officeDocument/2006/relationships/image" Target="../media/image421.emf"/><Relationship Id="rId654" Type="http://schemas.openxmlformats.org/officeDocument/2006/relationships/control" Target="../activeX/activeX372.xml"/><Relationship Id="rId861" Type="http://schemas.openxmlformats.org/officeDocument/2006/relationships/control" Target="../activeX/activeX505.xml"/><Relationship Id="rId959" Type="http://schemas.openxmlformats.org/officeDocument/2006/relationships/image" Target="../media/image389.emf"/><Relationship Id="rId293" Type="http://schemas.openxmlformats.org/officeDocument/2006/relationships/control" Target="../activeX/activeX156.xml"/><Relationship Id="rId307" Type="http://schemas.openxmlformats.org/officeDocument/2006/relationships/control" Target="../activeX/activeX164.xml"/><Relationship Id="rId514" Type="http://schemas.openxmlformats.org/officeDocument/2006/relationships/image" Target="../media/image227.emf"/><Relationship Id="rId721" Type="http://schemas.openxmlformats.org/officeDocument/2006/relationships/control" Target="../activeX/activeX415.xml"/><Relationship Id="rId1144" Type="http://schemas.openxmlformats.org/officeDocument/2006/relationships/control" Target="../activeX/activeX702.xml"/><Relationship Id="rId88" Type="http://schemas.openxmlformats.org/officeDocument/2006/relationships/control" Target="../activeX/activeX45.xml"/><Relationship Id="rId153" Type="http://schemas.openxmlformats.org/officeDocument/2006/relationships/image" Target="../media/image70.emf"/><Relationship Id="rId360" Type="http://schemas.openxmlformats.org/officeDocument/2006/relationships/control" Target="../activeX/activeX193.xml"/><Relationship Id="rId598" Type="http://schemas.openxmlformats.org/officeDocument/2006/relationships/control" Target="../activeX/activeX336.xml"/><Relationship Id="rId819" Type="http://schemas.openxmlformats.org/officeDocument/2006/relationships/image" Target="../media/image340.emf"/><Relationship Id="rId1004" Type="http://schemas.openxmlformats.org/officeDocument/2006/relationships/control" Target="../activeX/activeX600.xml"/><Relationship Id="rId220" Type="http://schemas.openxmlformats.org/officeDocument/2006/relationships/control" Target="../activeX/activeX117.xml"/><Relationship Id="rId458" Type="http://schemas.openxmlformats.org/officeDocument/2006/relationships/image" Target="../media/image204.emf"/><Relationship Id="rId665" Type="http://schemas.openxmlformats.org/officeDocument/2006/relationships/control" Target="../activeX/activeX378.xml"/><Relationship Id="rId872" Type="http://schemas.openxmlformats.org/officeDocument/2006/relationships/control" Target="../activeX/activeX512.xml"/><Relationship Id="rId1088" Type="http://schemas.openxmlformats.org/officeDocument/2006/relationships/control" Target="../activeX/activeX661.xml"/><Relationship Id="rId15" Type="http://schemas.openxmlformats.org/officeDocument/2006/relationships/image" Target="../media/image6.emf"/><Relationship Id="rId318" Type="http://schemas.openxmlformats.org/officeDocument/2006/relationships/control" Target="../activeX/activeX170.xml"/><Relationship Id="rId525" Type="http://schemas.openxmlformats.org/officeDocument/2006/relationships/control" Target="../activeX/activeX290.xml"/><Relationship Id="rId732" Type="http://schemas.openxmlformats.org/officeDocument/2006/relationships/control" Target="../activeX/activeX422.xml"/><Relationship Id="rId1155" Type="http://schemas.openxmlformats.org/officeDocument/2006/relationships/control" Target="../activeX/activeX710.xml"/><Relationship Id="rId99" Type="http://schemas.openxmlformats.org/officeDocument/2006/relationships/control" Target="../activeX/activeX51.xml"/><Relationship Id="rId164" Type="http://schemas.openxmlformats.org/officeDocument/2006/relationships/image" Target="../media/image75.emf"/><Relationship Id="rId371" Type="http://schemas.openxmlformats.org/officeDocument/2006/relationships/image" Target="../media/image169.emf"/><Relationship Id="rId1015" Type="http://schemas.openxmlformats.org/officeDocument/2006/relationships/control" Target="../activeX/activeX609.xml"/><Relationship Id="rId469" Type="http://schemas.openxmlformats.org/officeDocument/2006/relationships/control" Target="../activeX/activeX258.xml"/><Relationship Id="rId676" Type="http://schemas.openxmlformats.org/officeDocument/2006/relationships/image" Target="../media/image288.emf"/><Relationship Id="rId883" Type="http://schemas.openxmlformats.org/officeDocument/2006/relationships/control" Target="../activeX/activeX518.xml"/><Relationship Id="rId1099" Type="http://schemas.openxmlformats.org/officeDocument/2006/relationships/control" Target="../activeX/activeX669.xml"/><Relationship Id="rId26" Type="http://schemas.openxmlformats.org/officeDocument/2006/relationships/control" Target="../activeX/activeX12.xml"/><Relationship Id="rId231" Type="http://schemas.openxmlformats.org/officeDocument/2006/relationships/image" Target="../media/image106.emf"/><Relationship Id="rId329" Type="http://schemas.openxmlformats.org/officeDocument/2006/relationships/control" Target="../activeX/activeX176.xml"/><Relationship Id="rId536" Type="http://schemas.openxmlformats.org/officeDocument/2006/relationships/image" Target="../media/image237.emf"/><Relationship Id="rId175" Type="http://schemas.openxmlformats.org/officeDocument/2006/relationships/image" Target="../media/image80.emf"/><Relationship Id="rId743" Type="http://schemas.openxmlformats.org/officeDocument/2006/relationships/control" Target="../activeX/activeX428.xml"/><Relationship Id="rId950" Type="http://schemas.openxmlformats.org/officeDocument/2006/relationships/control" Target="../activeX/activeX562.xml"/><Relationship Id="rId1026" Type="http://schemas.openxmlformats.org/officeDocument/2006/relationships/control" Target="../activeX/activeX616.xml"/><Relationship Id="rId382" Type="http://schemas.openxmlformats.org/officeDocument/2006/relationships/control" Target="../activeX/activeX206.xml"/><Relationship Id="rId603" Type="http://schemas.openxmlformats.org/officeDocument/2006/relationships/control" Target="../activeX/activeX339.xml"/><Relationship Id="rId687" Type="http://schemas.openxmlformats.org/officeDocument/2006/relationships/image" Target="../media/image292.emf"/><Relationship Id="rId810" Type="http://schemas.openxmlformats.org/officeDocument/2006/relationships/control" Target="../activeX/activeX471.xml"/><Relationship Id="rId908" Type="http://schemas.openxmlformats.org/officeDocument/2006/relationships/control" Target="../activeX/activeX535.xml"/><Relationship Id="rId242" Type="http://schemas.openxmlformats.org/officeDocument/2006/relationships/image" Target="../media/image111.emf"/><Relationship Id="rId894" Type="http://schemas.openxmlformats.org/officeDocument/2006/relationships/image" Target="../media/image366.emf"/><Relationship Id="rId37" Type="http://schemas.openxmlformats.org/officeDocument/2006/relationships/image" Target="../media/image17.emf"/><Relationship Id="rId102" Type="http://schemas.openxmlformats.org/officeDocument/2006/relationships/image" Target="../media/image47.emf"/><Relationship Id="rId547" Type="http://schemas.openxmlformats.org/officeDocument/2006/relationships/control" Target="../activeX/activeX304.xml"/><Relationship Id="rId754" Type="http://schemas.openxmlformats.org/officeDocument/2006/relationships/image" Target="../media/image316.emf"/><Relationship Id="rId961" Type="http://schemas.openxmlformats.org/officeDocument/2006/relationships/control" Target="../activeX/activeX569.xml"/><Relationship Id="rId90" Type="http://schemas.openxmlformats.org/officeDocument/2006/relationships/control" Target="../activeX/activeX46.xml"/><Relationship Id="rId186" Type="http://schemas.openxmlformats.org/officeDocument/2006/relationships/image" Target="../media/image85.emf"/><Relationship Id="rId393" Type="http://schemas.openxmlformats.org/officeDocument/2006/relationships/control" Target="../activeX/activeX213.xml"/><Relationship Id="rId407" Type="http://schemas.openxmlformats.org/officeDocument/2006/relationships/control" Target="../activeX/activeX221.xml"/><Relationship Id="rId614" Type="http://schemas.openxmlformats.org/officeDocument/2006/relationships/control" Target="../activeX/activeX346.xml"/><Relationship Id="rId821" Type="http://schemas.openxmlformats.org/officeDocument/2006/relationships/image" Target="../media/image341.emf"/><Relationship Id="rId1037" Type="http://schemas.openxmlformats.org/officeDocument/2006/relationships/image" Target="../media/image410.emf"/><Relationship Id="rId253" Type="http://schemas.openxmlformats.org/officeDocument/2006/relationships/image" Target="../media/image116.emf"/><Relationship Id="rId460" Type="http://schemas.openxmlformats.org/officeDocument/2006/relationships/control" Target="../activeX/activeX253.xml"/><Relationship Id="rId698" Type="http://schemas.openxmlformats.org/officeDocument/2006/relationships/control" Target="../activeX/activeX400.xml"/><Relationship Id="rId919" Type="http://schemas.openxmlformats.org/officeDocument/2006/relationships/control" Target="../activeX/activeX542.xml"/><Relationship Id="rId1090" Type="http://schemas.openxmlformats.org/officeDocument/2006/relationships/control" Target="../activeX/activeX663.xml"/><Relationship Id="rId1104" Type="http://schemas.openxmlformats.org/officeDocument/2006/relationships/control" Target="../activeX/activeX673.xml"/><Relationship Id="rId48" Type="http://schemas.openxmlformats.org/officeDocument/2006/relationships/image" Target="../media/image22.emf"/><Relationship Id="rId113" Type="http://schemas.openxmlformats.org/officeDocument/2006/relationships/image" Target="../media/image52.emf"/><Relationship Id="rId320" Type="http://schemas.openxmlformats.org/officeDocument/2006/relationships/control" Target="../activeX/activeX171.xml"/><Relationship Id="rId558" Type="http://schemas.openxmlformats.org/officeDocument/2006/relationships/image" Target="../media/image245.emf"/><Relationship Id="rId765" Type="http://schemas.openxmlformats.org/officeDocument/2006/relationships/image" Target="../media/image320.emf"/><Relationship Id="rId972" Type="http://schemas.openxmlformats.org/officeDocument/2006/relationships/control" Target="../activeX/activeX576.xml"/><Relationship Id="rId197" Type="http://schemas.openxmlformats.org/officeDocument/2006/relationships/image" Target="../media/image90.emf"/><Relationship Id="rId418" Type="http://schemas.openxmlformats.org/officeDocument/2006/relationships/image" Target="../media/image188.emf"/><Relationship Id="rId625" Type="http://schemas.openxmlformats.org/officeDocument/2006/relationships/control" Target="../activeX/activeX353.xml"/><Relationship Id="rId832" Type="http://schemas.openxmlformats.org/officeDocument/2006/relationships/image" Target="../media/image344.emf"/><Relationship Id="rId1048" Type="http://schemas.openxmlformats.org/officeDocument/2006/relationships/control" Target="../activeX/activeX633.xml"/><Relationship Id="rId264" Type="http://schemas.openxmlformats.org/officeDocument/2006/relationships/image" Target="../media/image121.emf"/><Relationship Id="rId471" Type="http://schemas.openxmlformats.org/officeDocument/2006/relationships/image" Target="../media/image209.emf"/><Relationship Id="rId1115" Type="http://schemas.openxmlformats.org/officeDocument/2006/relationships/control" Target="../activeX/activeX681.xml"/><Relationship Id="rId59" Type="http://schemas.openxmlformats.org/officeDocument/2006/relationships/image" Target="../media/image27.emf"/><Relationship Id="rId124" Type="http://schemas.openxmlformats.org/officeDocument/2006/relationships/image" Target="../media/image57.emf"/><Relationship Id="rId569" Type="http://schemas.openxmlformats.org/officeDocument/2006/relationships/image" Target="../media/image249.emf"/><Relationship Id="rId776" Type="http://schemas.openxmlformats.org/officeDocument/2006/relationships/control" Target="../activeX/activeX449.xml"/><Relationship Id="rId983" Type="http://schemas.openxmlformats.org/officeDocument/2006/relationships/control" Target="../activeX/activeX585.xml"/><Relationship Id="rId331" Type="http://schemas.openxmlformats.org/officeDocument/2006/relationships/control" Target="../activeX/activeX177.xml"/><Relationship Id="rId429" Type="http://schemas.openxmlformats.org/officeDocument/2006/relationships/control" Target="../activeX/activeX234.xml"/><Relationship Id="rId636" Type="http://schemas.openxmlformats.org/officeDocument/2006/relationships/image" Target="../media/image273.emf"/><Relationship Id="rId1059" Type="http://schemas.openxmlformats.org/officeDocument/2006/relationships/control" Target="../activeX/activeX640.xml"/><Relationship Id="rId843" Type="http://schemas.openxmlformats.org/officeDocument/2006/relationships/control" Target="../activeX/activeX493.xml"/><Relationship Id="rId1126" Type="http://schemas.openxmlformats.org/officeDocument/2006/relationships/control" Target="../activeX/activeX689.xml"/><Relationship Id="rId275" Type="http://schemas.openxmlformats.org/officeDocument/2006/relationships/image" Target="../media/image126.emf"/><Relationship Id="rId482" Type="http://schemas.openxmlformats.org/officeDocument/2006/relationships/control" Target="../activeX/activeX266.xml"/><Relationship Id="rId703" Type="http://schemas.openxmlformats.org/officeDocument/2006/relationships/control" Target="../activeX/activeX403.xml"/><Relationship Id="rId910" Type="http://schemas.openxmlformats.org/officeDocument/2006/relationships/control" Target="../activeX/activeX536.xml"/><Relationship Id="rId135" Type="http://schemas.openxmlformats.org/officeDocument/2006/relationships/image" Target="../media/image62.emf"/><Relationship Id="rId342" Type="http://schemas.openxmlformats.org/officeDocument/2006/relationships/control" Target="../activeX/activeX183.xml"/><Relationship Id="rId787" Type="http://schemas.openxmlformats.org/officeDocument/2006/relationships/image" Target="../media/image328.emf"/><Relationship Id="rId994" Type="http://schemas.openxmlformats.org/officeDocument/2006/relationships/image" Target="../media/image398.emf"/><Relationship Id="rId202" Type="http://schemas.openxmlformats.org/officeDocument/2006/relationships/control" Target="../activeX/activeX107.xml"/><Relationship Id="rId647" Type="http://schemas.openxmlformats.org/officeDocument/2006/relationships/control" Target="../activeX/activeX367.xml"/><Relationship Id="rId854" Type="http://schemas.openxmlformats.org/officeDocument/2006/relationships/control" Target="../activeX/activeX500.xml"/><Relationship Id="rId286" Type="http://schemas.openxmlformats.org/officeDocument/2006/relationships/image" Target="../media/image131.emf"/><Relationship Id="rId493" Type="http://schemas.openxmlformats.org/officeDocument/2006/relationships/control" Target="../activeX/activeX273.xml"/><Relationship Id="rId507" Type="http://schemas.openxmlformats.org/officeDocument/2006/relationships/control" Target="../activeX/activeX281.xml"/><Relationship Id="rId714" Type="http://schemas.openxmlformats.org/officeDocument/2006/relationships/image" Target="../media/image301.emf"/><Relationship Id="rId921" Type="http://schemas.openxmlformats.org/officeDocument/2006/relationships/control" Target="../activeX/activeX543.xml"/><Relationship Id="rId1137" Type="http://schemas.openxmlformats.org/officeDocument/2006/relationships/control" Target="../activeX/activeX696.xml"/><Relationship Id="rId50" Type="http://schemas.openxmlformats.org/officeDocument/2006/relationships/control" Target="../activeX/activeX25.xml"/><Relationship Id="rId146" Type="http://schemas.openxmlformats.org/officeDocument/2006/relationships/image" Target="../media/image67.emf"/><Relationship Id="rId353" Type="http://schemas.openxmlformats.org/officeDocument/2006/relationships/control" Target="../activeX/activeX189.xml"/><Relationship Id="rId560" Type="http://schemas.openxmlformats.org/officeDocument/2006/relationships/control" Target="../activeX/activeX312.xml"/><Relationship Id="rId798" Type="http://schemas.openxmlformats.org/officeDocument/2006/relationships/control" Target="../activeX/activeX464.xml"/><Relationship Id="rId213" Type="http://schemas.openxmlformats.org/officeDocument/2006/relationships/image" Target="../media/image97.emf"/><Relationship Id="rId420" Type="http://schemas.openxmlformats.org/officeDocument/2006/relationships/control" Target="../activeX/activeX229.xml"/><Relationship Id="rId658" Type="http://schemas.openxmlformats.org/officeDocument/2006/relationships/image" Target="../media/image281.emf"/><Relationship Id="rId865" Type="http://schemas.openxmlformats.org/officeDocument/2006/relationships/control" Target="../activeX/activeX507.xml"/><Relationship Id="rId1050" Type="http://schemas.openxmlformats.org/officeDocument/2006/relationships/control" Target="../activeX/activeX634.xml"/><Relationship Id="rId297" Type="http://schemas.openxmlformats.org/officeDocument/2006/relationships/image" Target="../media/image136.emf"/><Relationship Id="rId518" Type="http://schemas.openxmlformats.org/officeDocument/2006/relationships/image" Target="../media/image229.emf"/><Relationship Id="rId725" Type="http://schemas.openxmlformats.org/officeDocument/2006/relationships/control" Target="../activeX/activeX417.xml"/><Relationship Id="rId932" Type="http://schemas.openxmlformats.org/officeDocument/2006/relationships/image" Target="../media/image379.emf"/><Relationship Id="rId1148" Type="http://schemas.openxmlformats.org/officeDocument/2006/relationships/control" Target="../activeX/activeX705.xml"/><Relationship Id="rId157" Type="http://schemas.openxmlformats.org/officeDocument/2006/relationships/image" Target="../media/image72.emf"/><Relationship Id="rId364" Type="http://schemas.openxmlformats.org/officeDocument/2006/relationships/image" Target="../media/image166.emf"/><Relationship Id="rId1008" Type="http://schemas.openxmlformats.org/officeDocument/2006/relationships/control" Target="../activeX/activeX604.xml"/><Relationship Id="rId61" Type="http://schemas.openxmlformats.org/officeDocument/2006/relationships/image" Target="../media/image28.emf"/><Relationship Id="rId571" Type="http://schemas.openxmlformats.org/officeDocument/2006/relationships/control" Target="../activeX/activeX319.xml"/><Relationship Id="rId669" Type="http://schemas.openxmlformats.org/officeDocument/2006/relationships/control" Target="../activeX/activeX381.xml"/><Relationship Id="rId876" Type="http://schemas.openxmlformats.org/officeDocument/2006/relationships/image" Target="../media/image359.emf"/><Relationship Id="rId19" Type="http://schemas.openxmlformats.org/officeDocument/2006/relationships/image" Target="../media/image8.emf"/><Relationship Id="rId224" Type="http://schemas.openxmlformats.org/officeDocument/2006/relationships/control" Target="../activeX/activeX119.xml"/><Relationship Id="rId431" Type="http://schemas.openxmlformats.org/officeDocument/2006/relationships/image" Target="../media/image193.emf"/><Relationship Id="rId529" Type="http://schemas.openxmlformats.org/officeDocument/2006/relationships/image" Target="../media/image234.emf"/><Relationship Id="rId736" Type="http://schemas.openxmlformats.org/officeDocument/2006/relationships/image" Target="../media/image309.emf"/><Relationship Id="rId1061" Type="http://schemas.openxmlformats.org/officeDocument/2006/relationships/control" Target="../activeX/activeX642.xml"/><Relationship Id="rId1159" Type="http://schemas.openxmlformats.org/officeDocument/2006/relationships/image" Target="../media/image443.emf"/><Relationship Id="rId168" Type="http://schemas.openxmlformats.org/officeDocument/2006/relationships/image" Target="../media/image77.emf"/><Relationship Id="rId943" Type="http://schemas.openxmlformats.org/officeDocument/2006/relationships/control" Target="../activeX/activeX557.xml"/><Relationship Id="rId1019" Type="http://schemas.openxmlformats.org/officeDocument/2006/relationships/control" Target="../activeX/activeX612.xml"/><Relationship Id="rId72" Type="http://schemas.openxmlformats.org/officeDocument/2006/relationships/control" Target="../activeX/activeX36.xml"/><Relationship Id="rId375" Type="http://schemas.openxmlformats.org/officeDocument/2006/relationships/control" Target="../activeX/activeX202.xml"/><Relationship Id="rId582" Type="http://schemas.openxmlformats.org/officeDocument/2006/relationships/control" Target="../activeX/activeX326.xml"/><Relationship Id="rId803" Type="http://schemas.openxmlformats.org/officeDocument/2006/relationships/image" Target="../media/image334.emf"/><Relationship Id="rId3" Type="http://schemas.openxmlformats.org/officeDocument/2006/relationships/vmlDrawing" Target="../drawings/vmlDrawing1.vml"/><Relationship Id="rId235" Type="http://schemas.openxmlformats.org/officeDocument/2006/relationships/image" Target="../media/image108.emf"/><Relationship Id="rId442" Type="http://schemas.openxmlformats.org/officeDocument/2006/relationships/control" Target="../activeX/activeX242.xml"/><Relationship Id="rId887" Type="http://schemas.openxmlformats.org/officeDocument/2006/relationships/control" Target="../activeX/activeX521.xml"/><Relationship Id="rId1072" Type="http://schemas.openxmlformats.org/officeDocument/2006/relationships/image" Target="../media/image420.emf"/><Relationship Id="rId302" Type="http://schemas.openxmlformats.org/officeDocument/2006/relationships/control" Target="../activeX/activeX161.xml"/><Relationship Id="rId747" Type="http://schemas.openxmlformats.org/officeDocument/2006/relationships/control" Target="../activeX/activeX431.xml"/><Relationship Id="rId954" Type="http://schemas.openxmlformats.org/officeDocument/2006/relationships/control" Target="../activeX/activeX565.xml"/><Relationship Id="rId83" Type="http://schemas.openxmlformats.org/officeDocument/2006/relationships/control" Target="../activeX/activeX42.xml"/><Relationship Id="rId179" Type="http://schemas.openxmlformats.org/officeDocument/2006/relationships/image" Target="../media/image82.emf"/><Relationship Id="rId386" Type="http://schemas.openxmlformats.org/officeDocument/2006/relationships/image" Target="../media/image175.emf"/><Relationship Id="rId593" Type="http://schemas.openxmlformats.org/officeDocument/2006/relationships/control" Target="../activeX/activeX333.xml"/><Relationship Id="rId607" Type="http://schemas.openxmlformats.org/officeDocument/2006/relationships/control" Target="../activeX/activeX342.xml"/><Relationship Id="rId814" Type="http://schemas.openxmlformats.org/officeDocument/2006/relationships/control" Target="../activeX/activeX474.xml"/><Relationship Id="rId246" Type="http://schemas.openxmlformats.org/officeDocument/2006/relationships/image" Target="../media/image113.emf"/><Relationship Id="rId453" Type="http://schemas.openxmlformats.org/officeDocument/2006/relationships/control" Target="../activeX/activeX249.xml"/><Relationship Id="rId660" Type="http://schemas.openxmlformats.org/officeDocument/2006/relationships/image" Target="../media/image282.emf"/><Relationship Id="rId898" Type="http://schemas.openxmlformats.org/officeDocument/2006/relationships/image" Target="../media/image368.emf"/><Relationship Id="rId1083" Type="http://schemas.openxmlformats.org/officeDocument/2006/relationships/control" Target="../activeX/activeX657.xml"/><Relationship Id="rId106" Type="http://schemas.openxmlformats.org/officeDocument/2006/relationships/control" Target="../activeX/activeX55.xml"/><Relationship Id="rId313" Type="http://schemas.openxmlformats.org/officeDocument/2006/relationships/control" Target="../activeX/activeX167.xml"/><Relationship Id="rId758" Type="http://schemas.openxmlformats.org/officeDocument/2006/relationships/image" Target="../media/image318.emf"/><Relationship Id="rId965" Type="http://schemas.openxmlformats.org/officeDocument/2006/relationships/control" Target="../activeX/activeX572.xml"/><Relationship Id="rId1150" Type="http://schemas.openxmlformats.org/officeDocument/2006/relationships/control" Target="../activeX/activeX706.xml"/><Relationship Id="rId10" Type="http://schemas.openxmlformats.org/officeDocument/2006/relationships/control" Target="../activeX/activeX4.xml"/><Relationship Id="rId94" Type="http://schemas.openxmlformats.org/officeDocument/2006/relationships/control" Target="../activeX/activeX48.xml"/><Relationship Id="rId397" Type="http://schemas.openxmlformats.org/officeDocument/2006/relationships/control" Target="../activeX/activeX215.xml"/><Relationship Id="rId520" Type="http://schemas.openxmlformats.org/officeDocument/2006/relationships/image" Target="../media/image230.emf"/><Relationship Id="rId618" Type="http://schemas.openxmlformats.org/officeDocument/2006/relationships/control" Target="../activeX/activeX348.xml"/><Relationship Id="rId825" Type="http://schemas.openxmlformats.org/officeDocument/2006/relationships/image" Target="../media/image342.emf"/><Relationship Id="rId257" Type="http://schemas.openxmlformats.org/officeDocument/2006/relationships/image" Target="../media/image118.emf"/><Relationship Id="rId464" Type="http://schemas.openxmlformats.org/officeDocument/2006/relationships/image" Target="../media/image206.emf"/><Relationship Id="rId1010" Type="http://schemas.openxmlformats.org/officeDocument/2006/relationships/control" Target="../activeX/activeX605.xml"/><Relationship Id="rId1094" Type="http://schemas.openxmlformats.org/officeDocument/2006/relationships/control" Target="../activeX/activeX665.xml"/><Relationship Id="rId1108" Type="http://schemas.openxmlformats.org/officeDocument/2006/relationships/image" Target="../media/image430.emf"/><Relationship Id="rId117" Type="http://schemas.openxmlformats.org/officeDocument/2006/relationships/control" Target="../activeX/activeX61.xml"/><Relationship Id="rId671" Type="http://schemas.openxmlformats.org/officeDocument/2006/relationships/image" Target="../media/image286.emf"/><Relationship Id="rId769" Type="http://schemas.openxmlformats.org/officeDocument/2006/relationships/control" Target="../activeX/activeX445.xml"/><Relationship Id="rId976" Type="http://schemas.openxmlformats.org/officeDocument/2006/relationships/image" Target="../media/image394.emf"/><Relationship Id="rId324" Type="http://schemas.openxmlformats.org/officeDocument/2006/relationships/control" Target="../activeX/activeX173.xml"/><Relationship Id="rId531" Type="http://schemas.openxmlformats.org/officeDocument/2006/relationships/control" Target="../activeX/activeX294.xml"/><Relationship Id="rId629" Type="http://schemas.openxmlformats.org/officeDocument/2006/relationships/control" Target="../activeX/activeX356.xml"/><Relationship Id="rId1161" Type="http://schemas.openxmlformats.org/officeDocument/2006/relationships/image" Target="../media/image444.emf"/><Relationship Id="rId836" Type="http://schemas.openxmlformats.org/officeDocument/2006/relationships/image" Target="../media/image346.emf"/><Relationship Id="rId1021" Type="http://schemas.openxmlformats.org/officeDocument/2006/relationships/image" Target="../media/image405.emf"/><Relationship Id="rId1119" Type="http://schemas.openxmlformats.org/officeDocument/2006/relationships/control" Target="../activeX/activeX684.xml"/><Relationship Id="rId903" Type="http://schemas.openxmlformats.org/officeDocument/2006/relationships/control" Target="../activeX/activeX531.xml"/><Relationship Id="rId32" Type="http://schemas.openxmlformats.org/officeDocument/2006/relationships/control" Target="../activeX/activeX15.xml"/><Relationship Id="rId181" Type="http://schemas.openxmlformats.org/officeDocument/2006/relationships/image" Target="../media/image83.emf"/><Relationship Id="rId279" Type="http://schemas.openxmlformats.org/officeDocument/2006/relationships/image" Target="../media/image128.emf"/><Relationship Id="rId486" Type="http://schemas.openxmlformats.org/officeDocument/2006/relationships/image" Target="../media/image215.emf"/><Relationship Id="rId693" Type="http://schemas.openxmlformats.org/officeDocument/2006/relationships/image" Target="../media/image294.emf"/><Relationship Id="rId139" Type="http://schemas.openxmlformats.org/officeDocument/2006/relationships/control" Target="../activeX/activeX73.xml"/><Relationship Id="rId346" Type="http://schemas.openxmlformats.org/officeDocument/2006/relationships/control" Target="../activeX/activeX185.xml"/><Relationship Id="rId553" Type="http://schemas.openxmlformats.org/officeDocument/2006/relationships/control" Target="../activeX/activeX307.xml"/><Relationship Id="rId760" Type="http://schemas.openxmlformats.org/officeDocument/2006/relationships/control" Target="../activeX/activeX439.xml"/><Relationship Id="rId998" Type="http://schemas.openxmlformats.org/officeDocument/2006/relationships/image" Target="../media/image400.emf"/><Relationship Id="rId206" Type="http://schemas.openxmlformats.org/officeDocument/2006/relationships/control" Target="../activeX/activeX110.xml"/><Relationship Id="rId413" Type="http://schemas.openxmlformats.org/officeDocument/2006/relationships/control" Target="../activeX/activeX225.xml"/><Relationship Id="rId858" Type="http://schemas.openxmlformats.org/officeDocument/2006/relationships/image" Target="../media/image353.emf"/><Relationship Id="rId1043" Type="http://schemas.openxmlformats.org/officeDocument/2006/relationships/control" Target="../activeX/activeX629.xml"/><Relationship Id="rId620" Type="http://schemas.openxmlformats.org/officeDocument/2006/relationships/control" Target="../activeX/activeX350.xml"/><Relationship Id="rId718" Type="http://schemas.openxmlformats.org/officeDocument/2006/relationships/control" Target="../activeX/activeX413.xml"/><Relationship Id="rId925" Type="http://schemas.openxmlformats.org/officeDocument/2006/relationships/control" Target="../activeX/activeX546.xml"/><Relationship Id="rId1110" Type="http://schemas.openxmlformats.org/officeDocument/2006/relationships/control" Target="../activeX/activeX677.xml"/><Relationship Id="rId54" Type="http://schemas.openxmlformats.org/officeDocument/2006/relationships/control" Target="../activeX/activeX27.xml"/><Relationship Id="rId270" Type="http://schemas.openxmlformats.org/officeDocument/2006/relationships/image" Target="../media/image124.emf"/><Relationship Id="rId130" Type="http://schemas.openxmlformats.org/officeDocument/2006/relationships/control" Target="../activeX/activeX68.xml"/><Relationship Id="rId368" Type="http://schemas.openxmlformats.org/officeDocument/2006/relationships/image" Target="../media/image168.emf"/><Relationship Id="rId575" Type="http://schemas.openxmlformats.org/officeDocument/2006/relationships/control" Target="../activeX/activeX322.xml"/><Relationship Id="rId782" Type="http://schemas.openxmlformats.org/officeDocument/2006/relationships/control" Target="../activeX/activeX453.xml"/><Relationship Id="rId228" Type="http://schemas.openxmlformats.org/officeDocument/2006/relationships/control" Target="../activeX/activeX121.xml"/><Relationship Id="rId435" Type="http://schemas.openxmlformats.org/officeDocument/2006/relationships/control" Target="../activeX/activeX238.xml"/><Relationship Id="rId642" Type="http://schemas.openxmlformats.org/officeDocument/2006/relationships/image" Target="../media/image275.emf"/><Relationship Id="rId1065" Type="http://schemas.openxmlformats.org/officeDocument/2006/relationships/image" Target="../media/image418.emf"/><Relationship Id="rId502" Type="http://schemas.openxmlformats.org/officeDocument/2006/relationships/control" Target="../activeX/activeX278.xml"/><Relationship Id="rId947" Type="http://schemas.openxmlformats.org/officeDocument/2006/relationships/control" Target="../activeX/activeX560.xml"/><Relationship Id="rId1132" Type="http://schemas.openxmlformats.org/officeDocument/2006/relationships/image" Target="../media/image436.emf"/><Relationship Id="rId76" Type="http://schemas.openxmlformats.org/officeDocument/2006/relationships/image" Target="../media/image35.emf"/><Relationship Id="rId807" Type="http://schemas.openxmlformats.org/officeDocument/2006/relationships/control" Target="../activeX/activeX469.xml"/><Relationship Id="rId292" Type="http://schemas.openxmlformats.org/officeDocument/2006/relationships/image" Target="../media/image134.emf"/><Relationship Id="rId597" Type="http://schemas.openxmlformats.org/officeDocument/2006/relationships/image" Target="../media/image259.emf"/><Relationship Id="rId152" Type="http://schemas.openxmlformats.org/officeDocument/2006/relationships/control" Target="../activeX/activeX80.xml"/><Relationship Id="rId457" Type="http://schemas.openxmlformats.org/officeDocument/2006/relationships/control" Target="../activeX/activeX251.xml"/><Relationship Id="rId1087" Type="http://schemas.openxmlformats.org/officeDocument/2006/relationships/control" Target="../activeX/activeX660.xml"/><Relationship Id="rId664" Type="http://schemas.openxmlformats.org/officeDocument/2006/relationships/image" Target="../media/image284.emf"/><Relationship Id="rId871" Type="http://schemas.openxmlformats.org/officeDocument/2006/relationships/control" Target="../activeX/activeX511.xml"/><Relationship Id="rId969" Type="http://schemas.openxmlformats.org/officeDocument/2006/relationships/image" Target="../media/image392.emf"/><Relationship Id="rId317" Type="http://schemas.openxmlformats.org/officeDocument/2006/relationships/image" Target="../media/image145.emf"/><Relationship Id="rId524" Type="http://schemas.openxmlformats.org/officeDocument/2006/relationships/image" Target="../media/image232.emf"/><Relationship Id="rId731" Type="http://schemas.openxmlformats.org/officeDocument/2006/relationships/control" Target="../activeX/activeX421.xml"/><Relationship Id="rId1154" Type="http://schemas.openxmlformats.org/officeDocument/2006/relationships/image" Target="../media/image442.emf"/><Relationship Id="rId98" Type="http://schemas.openxmlformats.org/officeDocument/2006/relationships/image" Target="../media/image45.emf"/><Relationship Id="rId829" Type="http://schemas.openxmlformats.org/officeDocument/2006/relationships/control" Target="../activeX/activeX483.xml"/><Relationship Id="rId1014" Type="http://schemas.openxmlformats.org/officeDocument/2006/relationships/control" Target="../activeX/activeX608.xml"/><Relationship Id="rId25" Type="http://schemas.openxmlformats.org/officeDocument/2006/relationships/image" Target="../media/image11.emf"/><Relationship Id="rId174" Type="http://schemas.openxmlformats.org/officeDocument/2006/relationships/control" Target="../activeX/activeX92.xml"/><Relationship Id="rId381" Type="http://schemas.openxmlformats.org/officeDocument/2006/relationships/image" Target="../media/image173.emf"/><Relationship Id="rId241" Type="http://schemas.openxmlformats.org/officeDocument/2006/relationships/control" Target="../activeX/activeX128.xml"/><Relationship Id="rId479" Type="http://schemas.openxmlformats.org/officeDocument/2006/relationships/control" Target="../activeX/activeX264.xml"/><Relationship Id="rId686" Type="http://schemas.openxmlformats.org/officeDocument/2006/relationships/control" Target="../activeX/activeX392.xml"/><Relationship Id="rId893" Type="http://schemas.openxmlformats.org/officeDocument/2006/relationships/control" Target="../activeX/activeX525.xml"/><Relationship Id="rId339" Type="http://schemas.openxmlformats.org/officeDocument/2006/relationships/image" Target="../media/image155.emf"/><Relationship Id="rId546" Type="http://schemas.openxmlformats.org/officeDocument/2006/relationships/control" Target="../activeX/activeX303.xml"/><Relationship Id="rId753" Type="http://schemas.openxmlformats.org/officeDocument/2006/relationships/control" Target="../activeX/activeX435.xml"/><Relationship Id="rId101" Type="http://schemas.openxmlformats.org/officeDocument/2006/relationships/control" Target="../activeX/activeX52.xml"/><Relationship Id="rId406" Type="http://schemas.openxmlformats.org/officeDocument/2006/relationships/image" Target="../media/image183.emf"/><Relationship Id="rId960" Type="http://schemas.openxmlformats.org/officeDocument/2006/relationships/control" Target="../activeX/activeX568.xml"/><Relationship Id="rId1036" Type="http://schemas.openxmlformats.org/officeDocument/2006/relationships/control" Target="../activeX/activeX624.xml"/><Relationship Id="rId613" Type="http://schemas.openxmlformats.org/officeDocument/2006/relationships/image" Target="../media/image265.emf"/><Relationship Id="rId820" Type="http://schemas.openxmlformats.org/officeDocument/2006/relationships/control" Target="../activeX/activeX477.xml"/><Relationship Id="rId918" Type="http://schemas.openxmlformats.org/officeDocument/2006/relationships/control" Target="../activeX/activeX541.xml"/><Relationship Id="rId1103" Type="http://schemas.openxmlformats.org/officeDocument/2006/relationships/control" Target="../activeX/activeX672.xml"/><Relationship Id="rId47" Type="http://schemas.openxmlformats.org/officeDocument/2006/relationships/control" Target="../activeX/activeX23.xml"/><Relationship Id="rId196" Type="http://schemas.openxmlformats.org/officeDocument/2006/relationships/control" Target="../activeX/activeX10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C84"/>
  <sheetViews>
    <sheetView zoomScale="92" workbookViewId="0">
      <selection activeCell="A33" sqref="A33"/>
    </sheetView>
  </sheetViews>
  <sheetFormatPr defaultRowHeight="12.75" x14ac:dyDescent="0.2"/>
  <cols>
    <col min="1" max="1" width="23.85546875" style="74" bestFit="1" customWidth="1"/>
    <col min="2" max="2" width="25" style="74" bestFit="1" customWidth="1"/>
    <col min="3" max="16384" width="9.140625" style="73"/>
  </cols>
  <sheetData>
    <row r="1" spans="1:2" ht="12.75" customHeight="1" x14ac:dyDescent="0.2">
      <c r="A1" s="97" t="s">
        <v>66</v>
      </c>
      <c r="B1" s="98">
        <v>369952</v>
      </c>
    </row>
    <row r="2" spans="1:2" ht="12.75" customHeight="1" x14ac:dyDescent="0.2">
      <c r="A2" s="97" t="s">
        <v>67</v>
      </c>
      <c r="B2" s="98">
        <v>92974</v>
      </c>
    </row>
    <row r="3" spans="1:2" ht="12.75" customHeight="1" x14ac:dyDescent="0.2">
      <c r="A3" s="97" t="s">
        <v>68</v>
      </c>
      <c r="B3" s="98">
        <v>27559</v>
      </c>
    </row>
    <row r="4" spans="1:2" ht="12.75" customHeight="1" x14ac:dyDescent="0.2">
      <c r="A4" s="97" t="s">
        <v>69</v>
      </c>
      <c r="B4" s="98">
        <v>535670</v>
      </c>
    </row>
    <row r="5" spans="1:2" ht="12.75" customHeight="1" x14ac:dyDescent="0.2">
      <c r="A5" s="97" t="s">
        <v>70</v>
      </c>
      <c r="B5" s="98">
        <v>396973</v>
      </c>
    </row>
    <row r="6" spans="1:2" ht="12.75" customHeight="1" x14ac:dyDescent="0.2">
      <c r="A6" s="97" t="s">
        <v>71</v>
      </c>
      <c r="B6" s="98">
        <v>293569</v>
      </c>
    </row>
    <row r="7" spans="1:2" ht="12.75" customHeight="1" x14ac:dyDescent="0.2">
      <c r="A7" s="97" t="s">
        <v>72</v>
      </c>
      <c r="B7" s="98">
        <v>106383</v>
      </c>
    </row>
    <row r="8" spans="1:2" ht="12.75" customHeight="1" x14ac:dyDescent="0.2">
      <c r="A8" s="97" t="s">
        <v>73</v>
      </c>
      <c r="B8" s="98">
        <v>484248</v>
      </c>
    </row>
    <row r="9" spans="1:2" ht="12.75" customHeight="1" x14ac:dyDescent="0.2">
      <c r="A9" s="97" t="s">
        <v>74</v>
      </c>
      <c r="B9" s="98">
        <v>124007</v>
      </c>
    </row>
    <row r="10" spans="1:2" ht="12.75" customHeight="1" x14ac:dyDescent="0.2">
      <c r="A10" s="97" t="s">
        <v>50</v>
      </c>
      <c r="B10" s="98">
        <v>90418</v>
      </c>
    </row>
    <row r="11" spans="1:2" ht="12.75" customHeight="1" x14ac:dyDescent="0.2">
      <c r="A11" s="97" t="s">
        <v>75</v>
      </c>
      <c r="B11" s="98">
        <v>381711</v>
      </c>
    </row>
    <row r="12" spans="1:2" ht="12.75" customHeight="1" x14ac:dyDescent="0.2">
      <c r="A12" s="97" t="s">
        <v>76</v>
      </c>
      <c r="B12" s="98">
        <v>26895</v>
      </c>
    </row>
    <row r="13" spans="1:2" ht="12.75" customHeight="1" x14ac:dyDescent="0.2">
      <c r="A13" s="97" t="s">
        <v>77</v>
      </c>
      <c r="B13" s="98">
        <v>466063</v>
      </c>
    </row>
    <row r="14" spans="1:2" ht="12.75" customHeight="1" x14ac:dyDescent="0.2">
      <c r="A14" s="97" t="s">
        <v>78</v>
      </c>
      <c r="B14" s="98">
        <v>510150</v>
      </c>
    </row>
    <row r="15" spans="1:2" ht="12.75" customHeight="1" x14ac:dyDescent="0.2">
      <c r="A15" s="97" t="s">
        <v>79</v>
      </c>
      <c r="B15" s="98">
        <v>482003</v>
      </c>
    </row>
    <row r="16" spans="1:2" ht="12.75" customHeight="1" x14ac:dyDescent="0.2">
      <c r="A16" s="97" t="s">
        <v>80</v>
      </c>
      <c r="B16" s="98">
        <v>386097</v>
      </c>
    </row>
    <row r="17" spans="1:2" ht="12.75" customHeight="1" x14ac:dyDescent="0.2">
      <c r="A17" s="97" t="s">
        <v>81</v>
      </c>
      <c r="B17" s="98">
        <v>267601</v>
      </c>
    </row>
    <row r="18" spans="1:2" ht="12.75" customHeight="1" x14ac:dyDescent="0.2">
      <c r="A18" s="97" t="s">
        <v>82</v>
      </c>
      <c r="B18" s="98">
        <v>419949</v>
      </c>
    </row>
    <row r="19" spans="1:2" ht="12.75" customHeight="1" x14ac:dyDescent="0.2">
      <c r="A19" s="97" t="s">
        <v>83</v>
      </c>
      <c r="B19" s="98">
        <v>397043</v>
      </c>
    </row>
    <row r="20" spans="1:2" ht="12.75" customHeight="1" x14ac:dyDescent="0.2">
      <c r="A20" s="97" t="s">
        <v>84</v>
      </c>
      <c r="B20" s="98">
        <v>552359</v>
      </c>
    </row>
    <row r="21" spans="1:2" ht="12.75" customHeight="1" x14ac:dyDescent="0.2">
      <c r="A21" s="97" t="s">
        <v>85</v>
      </c>
      <c r="B21" s="98">
        <v>60606</v>
      </c>
    </row>
    <row r="22" spans="1:2" ht="12.75" customHeight="1" x14ac:dyDescent="0.2">
      <c r="A22" s="97" t="s">
        <v>86</v>
      </c>
      <c r="B22" s="98">
        <v>345858</v>
      </c>
    </row>
    <row r="23" spans="1:2" ht="12.75" customHeight="1" x14ac:dyDescent="0.2">
      <c r="A23" s="97" t="s">
        <v>87</v>
      </c>
      <c r="B23" s="98">
        <v>421957</v>
      </c>
    </row>
    <row r="24" spans="1:2" ht="12.75" customHeight="1" x14ac:dyDescent="0.2">
      <c r="A24" s="97" t="s">
        <v>88</v>
      </c>
      <c r="B24" s="98">
        <v>399976</v>
      </c>
    </row>
    <row r="25" spans="1:2" ht="12.75" customHeight="1" x14ac:dyDescent="0.2">
      <c r="A25" s="97" t="s">
        <v>89</v>
      </c>
      <c r="B25" s="98">
        <v>593268</v>
      </c>
    </row>
    <row r="26" spans="1:2" ht="12.75" customHeight="1" x14ac:dyDescent="0.2">
      <c r="A26" s="97" t="s">
        <v>90</v>
      </c>
      <c r="B26" s="98">
        <v>25016</v>
      </c>
    </row>
    <row r="27" spans="1:2" ht="12.75" customHeight="1" x14ac:dyDescent="0.2">
      <c r="A27" s="97" t="s">
        <v>91</v>
      </c>
      <c r="B27" s="98">
        <v>331928</v>
      </c>
    </row>
    <row r="28" spans="1:2" ht="12.75" customHeight="1" x14ac:dyDescent="0.2">
      <c r="A28" s="97" t="s">
        <v>92</v>
      </c>
      <c r="B28" s="98">
        <v>36145</v>
      </c>
    </row>
    <row r="29" spans="1:2" ht="12.75" customHeight="1" x14ac:dyDescent="0.2">
      <c r="A29" s="95"/>
      <c r="B29" s="96"/>
    </row>
    <row r="30" spans="1:2" x14ac:dyDescent="0.2">
      <c r="A30" s="95"/>
      <c r="B30" s="96"/>
    </row>
    <row r="31" spans="1:2" ht="19.5" customHeight="1" x14ac:dyDescent="0.2">
      <c r="A31" s="95"/>
      <c r="B31" s="96"/>
    </row>
    <row r="32" spans="1:2" ht="12.75" customHeight="1" x14ac:dyDescent="0.2">
      <c r="A32" s="95"/>
      <c r="B32" s="96"/>
    </row>
    <row r="33" spans="1:3" ht="12.75" customHeight="1" x14ac:dyDescent="0.2">
      <c r="A33" s="97" t="s">
        <v>94</v>
      </c>
      <c r="B33" s="98">
        <v>552373</v>
      </c>
      <c r="C33" s="73">
        <v>1</v>
      </c>
    </row>
    <row r="34" spans="1:3" ht="12.75" customHeight="1" x14ac:dyDescent="0.2">
      <c r="A34" s="97" t="s">
        <v>95</v>
      </c>
      <c r="B34" s="98">
        <v>41028</v>
      </c>
      <c r="C34" s="73">
        <v>2</v>
      </c>
    </row>
    <row r="35" spans="1:3" ht="12.75" customHeight="1" x14ac:dyDescent="0.2">
      <c r="A35" s="97" t="s">
        <v>96</v>
      </c>
      <c r="B35" s="98">
        <v>335277</v>
      </c>
      <c r="C35" s="73">
        <v>3</v>
      </c>
    </row>
    <row r="36" spans="1:3" ht="12.75" customHeight="1" x14ac:dyDescent="0.2">
      <c r="A36" s="97" t="s">
        <v>97</v>
      </c>
      <c r="B36" s="98">
        <v>21802</v>
      </c>
      <c r="C36" s="73">
        <v>4</v>
      </c>
    </row>
    <row r="37" spans="1:3" ht="12.75" customHeight="1" x14ac:dyDescent="0.2">
      <c r="A37" s="97" t="s">
        <v>98</v>
      </c>
      <c r="B37" s="98">
        <v>60578</v>
      </c>
      <c r="C37" s="73">
        <v>5</v>
      </c>
    </row>
    <row r="38" spans="1:3" ht="12.75" customHeight="1" x14ac:dyDescent="0.2">
      <c r="A38" s="97" t="s">
        <v>99</v>
      </c>
      <c r="B38" s="98">
        <v>388199</v>
      </c>
      <c r="C38" s="73">
        <v>6</v>
      </c>
    </row>
    <row r="39" spans="1:3" ht="12.75" customHeight="1" x14ac:dyDescent="0.2">
      <c r="A39" s="97" t="s">
        <v>100</v>
      </c>
      <c r="B39" s="98">
        <v>416716</v>
      </c>
      <c r="C39" s="73">
        <v>7</v>
      </c>
    </row>
    <row r="40" spans="1:3" ht="12.75" customHeight="1" x14ac:dyDescent="0.2">
      <c r="A40" s="97" t="s">
        <v>101</v>
      </c>
      <c r="B40" s="98">
        <v>549819</v>
      </c>
      <c r="C40" s="73">
        <v>8</v>
      </c>
    </row>
    <row r="41" spans="1:3" ht="12.75" customHeight="1" x14ac:dyDescent="0.2">
      <c r="A41" s="97" t="s">
        <v>102</v>
      </c>
      <c r="B41" s="98">
        <v>330496</v>
      </c>
      <c r="C41" s="73">
        <v>9</v>
      </c>
    </row>
    <row r="42" spans="1:3" ht="12.75" customHeight="1" x14ac:dyDescent="0.2">
      <c r="A42" s="97" t="s">
        <v>103</v>
      </c>
      <c r="B42" s="98">
        <v>325591</v>
      </c>
      <c r="C42" s="73">
        <v>10</v>
      </c>
    </row>
    <row r="43" spans="1:3" ht="12.75" customHeight="1" x14ac:dyDescent="0.2">
      <c r="A43" s="97" t="s">
        <v>104</v>
      </c>
      <c r="B43" s="98">
        <v>417083</v>
      </c>
      <c r="C43" s="73">
        <v>11</v>
      </c>
    </row>
    <row r="44" spans="1:3" ht="12.75" customHeight="1" x14ac:dyDescent="0.2">
      <c r="A44" s="97" t="s">
        <v>105</v>
      </c>
      <c r="B44" s="98">
        <v>432106</v>
      </c>
      <c r="C44" s="73">
        <v>12</v>
      </c>
    </row>
    <row r="45" spans="1:3" ht="12.75" customHeight="1" x14ac:dyDescent="0.2">
      <c r="A45" s="97" t="s">
        <v>106</v>
      </c>
      <c r="B45" s="98">
        <v>521470</v>
      </c>
      <c r="C45" s="73">
        <v>13</v>
      </c>
    </row>
    <row r="46" spans="1:3" ht="12.75" customHeight="1" x14ac:dyDescent="0.2">
      <c r="A46" s="97" t="s">
        <v>107</v>
      </c>
      <c r="B46" s="98">
        <v>192055</v>
      </c>
      <c r="C46" s="73">
        <v>14</v>
      </c>
    </row>
    <row r="47" spans="1:3" ht="12.75" customHeight="1" x14ac:dyDescent="0.2">
      <c r="A47" s="97" t="s">
        <v>108</v>
      </c>
      <c r="B47" s="98">
        <v>521659</v>
      </c>
      <c r="C47" s="73">
        <v>15</v>
      </c>
    </row>
    <row r="48" spans="1:3" ht="12.75" customHeight="1" x14ac:dyDescent="0.2">
      <c r="B48" s="73"/>
    </row>
    <row r="49" spans="2:2" x14ac:dyDescent="0.2">
      <c r="B49" s="73"/>
    </row>
    <row r="50" spans="2:2" ht="12.75" customHeight="1" x14ac:dyDescent="0.2"/>
    <row r="51" spans="2:2" ht="12.75" customHeight="1" x14ac:dyDescent="0.2"/>
    <row r="53" spans="2:2" ht="12.75" customHeight="1" x14ac:dyDescent="0.2"/>
    <row r="54" spans="2:2" ht="12.75" customHeight="1" x14ac:dyDescent="0.2"/>
    <row r="56" spans="2:2" ht="12.75" customHeight="1" x14ac:dyDescent="0.2"/>
    <row r="57" spans="2:2" ht="12.75" customHeight="1" x14ac:dyDescent="0.2"/>
    <row r="59" spans="2:2" ht="12.75" customHeight="1" x14ac:dyDescent="0.2"/>
    <row r="60" spans="2:2" ht="12.75" customHeight="1" x14ac:dyDescent="0.2"/>
    <row r="62" spans="2:2" ht="12.75" customHeight="1" x14ac:dyDescent="0.2"/>
    <row r="63" spans="2:2" ht="12.75" customHeight="1" x14ac:dyDescent="0.2"/>
    <row r="65" ht="12.75" customHeight="1" x14ac:dyDescent="0.2"/>
    <row r="66" ht="12.75" customHeight="1" x14ac:dyDescent="0.2"/>
    <row r="68" ht="12.75" customHeight="1" x14ac:dyDescent="0.2"/>
    <row r="69" ht="12.75" customHeight="1" x14ac:dyDescent="0.2"/>
    <row r="71" ht="12.75" customHeight="1" x14ac:dyDescent="0.2"/>
    <row r="72" ht="12.75" customHeight="1" x14ac:dyDescent="0.2"/>
    <row r="74" ht="12.75" customHeight="1" x14ac:dyDescent="0.2"/>
    <row r="75" ht="12.75" customHeight="1" x14ac:dyDescent="0.2"/>
    <row r="77" ht="12.75" customHeight="1" x14ac:dyDescent="0.2"/>
    <row r="78" ht="12.75" customHeight="1" x14ac:dyDescent="0.2"/>
    <row r="80" ht="12.75" customHeight="1" x14ac:dyDescent="0.2"/>
    <row r="81" ht="12.75" customHeight="1" x14ac:dyDescent="0.2"/>
    <row r="84" ht="12.75" customHeight="1" x14ac:dyDescent="0.2"/>
  </sheetData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trol 1">
          <control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838200</xdr:colOff>
                <xdr:row>1</xdr:row>
                <xdr:rowOff>47625</xdr:rowOff>
              </to>
            </anchor>
          </controlPr>
        </control>
      </mc:Choice>
      <mc:Fallback>
        <control shapeId="1025" r:id="rId4" name="Control 1"/>
      </mc:Fallback>
    </mc:AlternateContent>
    <mc:AlternateContent xmlns:mc="http://schemas.openxmlformats.org/markup-compatibility/2006">
      <mc:Choice Requires="x14">
        <control shapeId="1026" r:id="rId6" name="Control 2">
          <controlPr defaultSize="0" autoPict="0" r:id="rId7">
            <anchor moveWithCells="1">
              <from>
                <xdr:col>0</xdr:col>
                <xdr:colOff>285750</xdr:colOff>
                <xdr:row>0</xdr:row>
                <xdr:rowOff>0</xdr:rowOff>
              </from>
              <to>
                <xdr:col>0</xdr:col>
                <xdr:colOff>1123950</xdr:colOff>
                <xdr:row>1</xdr:row>
                <xdr:rowOff>47625</xdr:rowOff>
              </to>
            </anchor>
          </controlPr>
        </control>
      </mc:Choice>
      <mc:Fallback>
        <control shapeId="1026" r:id="rId6" name="Control 2"/>
      </mc:Fallback>
    </mc:AlternateContent>
    <mc:AlternateContent xmlns:mc="http://schemas.openxmlformats.org/markup-compatibility/2006">
      <mc:Choice Requires="x14">
        <control shapeId="1027" r:id="rId8" name="Control 3">
          <controlPr defaultSize="0" autoPict="0" r:id="rId9">
            <anchor moveWithCells="1">
              <from>
                <xdr:col>0</xdr:col>
                <xdr:colOff>1590675</xdr:colOff>
                <xdr:row>0</xdr:row>
                <xdr:rowOff>0</xdr:rowOff>
              </from>
              <to>
                <xdr:col>1</xdr:col>
                <xdr:colOff>838200</xdr:colOff>
                <xdr:row>1</xdr:row>
                <xdr:rowOff>47625</xdr:rowOff>
              </to>
            </anchor>
          </controlPr>
        </control>
      </mc:Choice>
      <mc:Fallback>
        <control shapeId="1027" r:id="rId8" name="Control 3"/>
      </mc:Fallback>
    </mc:AlternateContent>
    <mc:AlternateContent xmlns:mc="http://schemas.openxmlformats.org/markup-compatibility/2006">
      <mc:Choice Requires="x14">
        <control shapeId="1028" r:id="rId10" name="Control 4">
          <controlPr defaultSize="0" r:id="rId11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028" r:id="rId10" name="Control 4"/>
      </mc:Fallback>
    </mc:AlternateContent>
    <mc:AlternateContent xmlns:mc="http://schemas.openxmlformats.org/markup-compatibility/2006">
      <mc:Choice Requires="x14">
        <control shapeId="1029" r:id="rId12" name="Control 5">
          <controlPr defaultSize="0" r:id="rId13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029" r:id="rId12" name="Control 5"/>
      </mc:Fallback>
    </mc:AlternateContent>
    <mc:AlternateContent xmlns:mc="http://schemas.openxmlformats.org/markup-compatibility/2006">
      <mc:Choice Requires="x14">
        <control shapeId="1030" r:id="rId14" name="Control 6">
          <controlPr defaultSize="0" r:id="rId15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030" r:id="rId14" name="Control 6"/>
      </mc:Fallback>
    </mc:AlternateContent>
    <mc:AlternateContent xmlns:mc="http://schemas.openxmlformats.org/markup-compatibility/2006">
      <mc:Choice Requires="x14">
        <control shapeId="1031" r:id="rId16" name="Control 7">
          <controlPr defaultSize="0" r:id="rId17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031" r:id="rId16" name="Control 7"/>
      </mc:Fallback>
    </mc:AlternateContent>
    <mc:AlternateContent xmlns:mc="http://schemas.openxmlformats.org/markup-compatibility/2006">
      <mc:Choice Requires="x14">
        <control shapeId="1032" r:id="rId18" name="Control 8">
          <controlPr defaultSize="0" r:id="rId19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032" r:id="rId18" name="Control 8"/>
      </mc:Fallback>
    </mc:AlternateContent>
    <mc:AlternateContent xmlns:mc="http://schemas.openxmlformats.org/markup-compatibility/2006">
      <mc:Choice Requires="x14">
        <control shapeId="1033" r:id="rId20" name="Control 9">
          <controlPr defaultSize="0" r:id="rId21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</xdr:col>
                <xdr:colOff>838200</xdr:colOff>
                <xdr:row>2</xdr:row>
                <xdr:rowOff>47625</xdr:rowOff>
              </to>
            </anchor>
          </controlPr>
        </control>
      </mc:Choice>
      <mc:Fallback>
        <control shapeId="1033" r:id="rId20" name="Control 9"/>
      </mc:Fallback>
    </mc:AlternateContent>
    <mc:AlternateContent xmlns:mc="http://schemas.openxmlformats.org/markup-compatibility/2006">
      <mc:Choice Requires="x14">
        <control shapeId="1034" r:id="rId22" name="Control 10">
          <controlPr defaultSize="0" r:id="rId23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034" r:id="rId22" name="Control 10"/>
      </mc:Fallback>
    </mc:AlternateContent>
    <mc:AlternateContent xmlns:mc="http://schemas.openxmlformats.org/markup-compatibility/2006">
      <mc:Choice Requires="x14">
        <control shapeId="1035" r:id="rId24" name="Control 11">
          <controlPr defaultSize="0" r:id="rId25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035" r:id="rId24" name="Control 11"/>
      </mc:Fallback>
    </mc:AlternateContent>
    <mc:AlternateContent xmlns:mc="http://schemas.openxmlformats.org/markup-compatibility/2006">
      <mc:Choice Requires="x14">
        <control shapeId="1036" r:id="rId26" name="Control 12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36" r:id="rId26" name="Control 12"/>
      </mc:Fallback>
    </mc:AlternateContent>
    <mc:AlternateContent xmlns:mc="http://schemas.openxmlformats.org/markup-compatibility/2006">
      <mc:Choice Requires="x14">
        <control shapeId="1037" r:id="rId28" name="Control 13">
          <controlPr defaultSize="0" r:id="rId29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37" r:id="rId28" name="Control 13"/>
      </mc:Fallback>
    </mc:AlternateContent>
    <mc:AlternateContent xmlns:mc="http://schemas.openxmlformats.org/markup-compatibility/2006">
      <mc:Choice Requires="x14">
        <control shapeId="1038" r:id="rId30" name="Control 14">
          <controlPr defaultSize="0" r:id="rId31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38" r:id="rId30" name="Control 14"/>
      </mc:Fallback>
    </mc:AlternateContent>
    <mc:AlternateContent xmlns:mc="http://schemas.openxmlformats.org/markup-compatibility/2006">
      <mc:Choice Requires="x14">
        <control shapeId="1039" r:id="rId32" name="Control 15">
          <controlPr defaultSize="0" r:id="rId33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</xdr:col>
                <xdr:colOff>838200</xdr:colOff>
                <xdr:row>3</xdr:row>
                <xdr:rowOff>38100</xdr:rowOff>
              </to>
            </anchor>
          </controlPr>
        </control>
      </mc:Choice>
      <mc:Fallback>
        <control shapeId="1039" r:id="rId32" name="Control 15"/>
      </mc:Fallback>
    </mc:AlternateContent>
    <mc:AlternateContent xmlns:mc="http://schemas.openxmlformats.org/markup-compatibility/2006">
      <mc:Choice Requires="x14">
        <control shapeId="1040" r:id="rId34" name="Control 16">
          <controlPr defaultSize="0" r:id="rId35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40" r:id="rId34" name="Control 16"/>
      </mc:Fallback>
    </mc:AlternateContent>
    <mc:AlternateContent xmlns:mc="http://schemas.openxmlformats.org/markup-compatibility/2006">
      <mc:Choice Requires="x14">
        <control shapeId="1041" r:id="rId36" name="Control 17">
          <controlPr defaultSize="0" r:id="rId3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41" r:id="rId36" name="Control 17"/>
      </mc:Fallback>
    </mc:AlternateContent>
    <mc:AlternateContent xmlns:mc="http://schemas.openxmlformats.org/markup-compatibility/2006">
      <mc:Choice Requires="x14">
        <control shapeId="1042" r:id="rId38" name="Control 18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42" r:id="rId38" name="Control 18"/>
      </mc:Fallback>
    </mc:AlternateContent>
    <mc:AlternateContent xmlns:mc="http://schemas.openxmlformats.org/markup-compatibility/2006">
      <mc:Choice Requires="x14">
        <control shapeId="1043" r:id="rId39" name="Control 19">
          <controlPr defaultSize="0" r:id="rId40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43" r:id="rId39" name="Control 19"/>
      </mc:Fallback>
    </mc:AlternateContent>
    <mc:AlternateContent xmlns:mc="http://schemas.openxmlformats.org/markup-compatibility/2006">
      <mc:Choice Requires="x14">
        <control shapeId="1044" r:id="rId41" name="Control 20">
          <controlPr defaultSize="0" r:id="rId42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44" r:id="rId41" name="Control 20"/>
      </mc:Fallback>
    </mc:AlternateContent>
    <mc:AlternateContent xmlns:mc="http://schemas.openxmlformats.org/markup-compatibility/2006">
      <mc:Choice Requires="x14">
        <control shapeId="1045" r:id="rId43" name="Control 21">
          <controlPr defaultSize="0" r:id="rId44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</xdr:col>
                <xdr:colOff>838200</xdr:colOff>
                <xdr:row>3</xdr:row>
                <xdr:rowOff>38100</xdr:rowOff>
              </to>
            </anchor>
          </controlPr>
        </control>
      </mc:Choice>
      <mc:Fallback>
        <control shapeId="1045" r:id="rId43" name="Control 21"/>
      </mc:Fallback>
    </mc:AlternateContent>
    <mc:AlternateContent xmlns:mc="http://schemas.openxmlformats.org/markup-compatibility/2006">
      <mc:Choice Requires="x14">
        <control shapeId="1046" r:id="rId45" name="Control 22">
          <controlPr defaultSize="0" r:id="rId46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46" r:id="rId45" name="Control 22"/>
      </mc:Fallback>
    </mc:AlternateContent>
    <mc:AlternateContent xmlns:mc="http://schemas.openxmlformats.org/markup-compatibility/2006">
      <mc:Choice Requires="x14">
        <control shapeId="1047" r:id="rId47" name="Control 23">
          <controlPr defaultSize="0" r:id="rId48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47" r:id="rId47" name="Control 23"/>
      </mc:Fallback>
    </mc:AlternateContent>
    <mc:AlternateContent xmlns:mc="http://schemas.openxmlformats.org/markup-compatibility/2006">
      <mc:Choice Requires="x14">
        <control shapeId="1048" r:id="rId49" name="Control 24">
          <controlPr defaultSize="0" r:id="rId27">
            <anchor moveWithCells="1">
              <from>
                <xdr:col>2</xdr:col>
                <xdr:colOff>0</xdr:colOff>
                <xdr:row>2</xdr:row>
                <xdr:rowOff>133350</xdr:rowOff>
              </from>
              <to>
                <xdr:col>3</xdr:col>
                <xdr:colOff>219075</xdr:colOff>
                <xdr:row>4</xdr:row>
                <xdr:rowOff>9525</xdr:rowOff>
              </to>
            </anchor>
          </controlPr>
        </control>
      </mc:Choice>
      <mc:Fallback>
        <control shapeId="1048" r:id="rId49" name="Control 24"/>
      </mc:Fallback>
    </mc:AlternateContent>
    <mc:AlternateContent xmlns:mc="http://schemas.openxmlformats.org/markup-compatibility/2006">
      <mc:Choice Requires="x14">
        <control shapeId="1049" r:id="rId50" name="Control 25">
          <controlPr defaultSize="0" r:id="rId51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049" r:id="rId50" name="Control 25"/>
      </mc:Fallback>
    </mc:AlternateContent>
    <mc:AlternateContent xmlns:mc="http://schemas.openxmlformats.org/markup-compatibility/2006">
      <mc:Choice Requires="x14">
        <control shapeId="1050" r:id="rId52" name="Control 26">
          <controlPr defaultSize="0" r:id="rId53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050" r:id="rId52" name="Control 26"/>
      </mc:Fallback>
    </mc:AlternateContent>
    <mc:AlternateContent xmlns:mc="http://schemas.openxmlformats.org/markup-compatibility/2006">
      <mc:Choice Requires="x14">
        <control shapeId="1051" r:id="rId54" name="Control 27">
          <controlPr defaultSize="0" r:id="rId55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</xdr:col>
                <xdr:colOff>838200</xdr:colOff>
                <xdr:row>3</xdr:row>
                <xdr:rowOff>38100</xdr:rowOff>
              </to>
            </anchor>
          </controlPr>
        </control>
      </mc:Choice>
      <mc:Fallback>
        <control shapeId="1051" r:id="rId54" name="Control 27"/>
      </mc:Fallback>
    </mc:AlternateContent>
    <mc:AlternateContent xmlns:mc="http://schemas.openxmlformats.org/markup-compatibility/2006">
      <mc:Choice Requires="x14">
        <control shapeId="1052" r:id="rId56" name="Control 28">
          <controlPr defaultSize="0" r:id="rId5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52" r:id="rId56" name="Control 28"/>
      </mc:Fallback>
    </mc:AlternateContent>
    <mc:AlternateContent xmlns:mc="http://schemas.openxmlformats.org/markup-compatibility/2006">
      <mc:Choice Requires="x14">
        <control shapeId="1053" r:id="rId58" name="Control 29">
          <controlPr defaultSize="0" r:id="rId59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53" r:id="rId58" name="Control 29"/>
      </mc:Fallback>
    </mc:AlternateContent>
    <mc:AlternateContent xmlns:mc="http://schemas.openxmlformats.org/markup-compatibility/2006">
      <mc:Choice Requires="x14">
        <control shapeId="1054" r:id="rId60" name="Control 30">
          <controlPr defaultSize="0" r:id="rId61">
            <anchor moveWithCells="1">
              <from>
                <xdr:col>2</xdr:col>
                <xdr:colOff>0</xdr:colOff>
                <xdr:row>4</xdr:row>
                <xdr:rowOff>95250</xdr:rowOff>
              </from>
              <to>
                <xdr:col>3</xdr:col>
                <xdr:colOff>219075</xdr:colOff>
                <xdr:row>5</xdr:row>
                <xdr:rowOff>142875</xdr:rowOff>
              </to>
            </anchor>
          </controlPr>
        </control>
      </mc:Choice>
      <mc:Fallback>
        <control shapeId="1054" r:id="rId60" name="Control 30"/>
      </mc:Fallback>
    </mc:AlternateContent>
    <mc:AlternateContent xmlns:mc="http://schemas.openxmlformats.org/markup-compatibility/2006">
      <mc:Choice Requires="x14">
        <control shapeId="1055" r:id="rId62" name="Control 31">
          <controlPr defaultSize="0" r:id="rId63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055" r:id="rId62" name="Control 31"/>
      </mc:Fallback>
    </mc:AlternateContent>
    <mc:AlternateContent xmlns:mc="http://schemas.openxmlformats.org/markup-compatibility/2006">
      <mc:Choice Requires="x14">
        <control shapeId="1056" r:id="rId64" name="Control 32">
          <controlPr defaultSize="0" r:id="rId65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056" r:id="rId64" name="Control 32"/>
      </mc:Fallback>
    </mc:AlternateContent>
    <mc:AlternateContent xmlns:mc="http://schemas.openxmlformats.org/markup-compatibility/2006">
      <mc:Choice Requires="x14">
        <control shapeId="1057" r:id="rId66" name="Control 33">
          <controlPr defaultSize="0" r:id="rId67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</xdr:col>
                <xdr:colOff>838200</xdr:colOff>
                <xdr:row>3</xdr:row>
                <xdr:rowOff>38100</xdr:rowOff>
              </to>
            </anchor>
          </controlPr>
        </control>
      </mc:Choice>
      <mc:Fallback>
        <control shapeId="1057" r:id="rId66" name="Control 33"/>
      </mc:Fallback>
    </mc:AlternateContent>
    <mc:AlternateContent xmlns:mc="http://schemas.openxmlformats.org/markup-compatibility/2006">
      <mc:Choice Requires="x14">
        <control shapeId="1058" r:id="rId68" name="Control 34">
          <controlPr defaultSize="0" r:id="rId69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58" r:id="rId68" name="Control 34"/>
      </mc:Fallback>
    </mc:AlternateContent>
    <mc:AlternateContent xmlns:mc="http://schemas.openxmlformats.org/markup-compatibility/2006">
      <mc:Choice Requires="x14">
        <control shapeId="1059" r:id="rId70" name="Control 35">
          <controlPr defaultSize="0" r:id="rId71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59" r:id="rId70" name="Control 35"/>
      </mc:Fallback>
    </mc:AlternateContent>
    <mc:AlternateContent xmlns:mc="http://schemas.openxmlformats.org/markup-compatibility/2006">
      <mc:Choice Requires="x14">
        <control shapeId="1060" r:id="rId72" name="Control 36">
          <controlPr defaultSize="0" r:id="rId61">
            <anchor moveWithCells="1">
              <from>
                <xdr:col>2</xdr:col>
                <xdr:colOff>0</xdr:colOff>
                <xdr:row>5</xdr:row>
                <xdr:rowOff>104775</xdr:rowOff>
              </from>
              <to>
                <xdr:col>3</xdr:col>
                <xdr:colOff>219075</xdr:colOff>
                <xdr:row>6</xdr:row>
                <xdr:rowOff>152400</xdr:rowOff>
              </to>
            </anchor>
          </controlPr>
        </control>
      </mc:Choice>
      <mc:Fallback>
        <control shapeId="1060" r:id="rId72" name="Control 36"/>
      </mc:Fallback>
    </mc:AlternateContent>
    <mc:AlternateContent xmlns:mc="http://schemas.openxmlformats.org/markup-compatibility/2006">
      <mc:Choice Requires="x14">
        <control shapeId="1061" r:id="rId73" name="Control 37">
          <controlPr defaultSize="0" r:id="rId74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061" r:id="rId73" name="Control 37"/>
      </mc:Fallback>
    </mc:AlternateContent>
    <mc:AlternateContent xmlns:mc="http://schemas.openxmlformats.org/markup-compatibility/2006">
      <mc:Choice Requires="x14">
        <control shapeId="1062" r:id="rId75" name="Control 38">
          <controlPr defaultSize="0" r:id="rId76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062" r:id="rId75" name="Control 38"/>
      </mc:Fallback>
    </mc:AlternateContent>
    <mc:AlternateContent xmlns:mc="http://schemas.openxmlformats.org/markup-compatibility/2006">
      <mc:Choice Requires="x14">
        <control shapeId="1063" r:id="rId77" name="Control 39">
          <controlPr defaultSize="0" r:id="rId78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</xdr:col>
                <xdr:colOff>838200</xdr:colOff>
                <xdr:row>3</xdr:row>
                <xdr:rowOff>38100</xdr:rowOff>
              </to>
            </anchor>
          </controlPr>
        </control>
      </mc:Choice>
      <mc:Fallback>
        <control shapeId="1063" r:id="rId77" name="Control 39"/>
      </mc:Fallback>
    </mc:AlternateContent>
    <mc:AlternateContent xmlns:mc="http://schemas.openxmlformats.org/markup-compatibility/2006">
      <mc:Choice Requires="x14">
        <control shapeId="1064" r:id="rId79" name="Control 40">
          <controlPr defaultSize="0" r:id="rId80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64" r:id="rId79" name="Control 40"/>
      </mc:Fallback>
    </mc:AlternateContent>
    <mc:AlternateContent xmlns:mc="http://schemas.openxmlformats.org/markup-compatibility/2006">
      <mc:Choice Requires="x14">
        <control shapeId="1065" r:id="rId81" name="Control 41">
          <controlPr defaultSize="0" r:id="rId82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065" r:id="rId81" name="Control 41"/>
      </mc:Fallback>
    </mc:AlternateContent>
    <mc:AlternateContent xmlns:mc="http://schemas.openxmlformats.org/markup-compatibility/2006">
      <mc:Choice Requires="x14">
        <control shapeId="1066" r:id="rId83" name="Control 42">
          <controlPr defaultSize="0" r:id="rId27">
            <anchor moveWithCells="1">
              <from>
                <xdr:col>2</xdr:col>
                <xdr:colOff>0</xdr:colOff>
                <xdr:row>6</xdr:row>
                <xdr:rowOff>76200</xdr:rowOff>
              </from>
              <to>
                <xdr:col>3</xdr:col>
                <xdr:colOff>219075</xdr:colOff>
                <xdr:row>7</xdr:row>
                <xdr:rowOff>114300</xdr:rowOff>
              </to>
            </anchor>
          </controlPr>
        </control>
      </mc:Choice>
      <mc:Fallback>
        <control shapeId="1066" r:id="rId83" name="Control 42"/>
      </mc:Fallback>
    </mc:AlternateContent>
    <mc:AlternateContent xmlns:mc="http://schemas.openxmlformats.org/markup-compatibility/2006">
      <mc:Choice Requires="x14">
        <control shapeId="1067" r:id="rId84" name="Control 43">
          <controlPr defaultSize="0" r:id="rId85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067" r:id="rId84" name="Control 43"/>
      </mc:Fallback>
    </mc:AlternateContent>
    <mc:AlternateContent xmlns:mc="http://schemas.openxmlformats.org/markup-compatibility/2006">
      <mc:Choice Requires="x14">
        <control shapeId="1068" r:id="rId86" name="Control 44">
          <controlPr defaultSize="0" r:id="rId87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068" r:id="rId86" name="Control 44"/>
      </mc:Fallback>
    </mc:AlternateContent>
    <mc:AlternateContent xmlns:mc="http://schemas.openxmlformats.org/markup-compatibility/2006">
      <mc:Choice Requires="x14">
        <control shapeId="1069" r:id="rId88" name="Control 45">
          <controlPr defaultSize="0" r:id="rId89">
            <anchor moveWithCells="1">
              <from>
                <xdr:col>1</xdr:col>
                <xdr:colOff>0</xdr:colOff>
                <xdr:row>2</xdr:row>
                <xdr:rowOff>76200</xdr:rowOff>
              </from>
              <to>
                <xdr:col>1</xdr:col>
                <xdr:colOff>838200</xdr:colOff>
                <xdr:row>3</xdr:row>
                <xdr:rowOff>123825</xdr:rowOff>
              </to>
            </anchor>
          </controlPr>
        </control>
      </mc:Choice>
      <mc:Fallback>
        <control shapeId="1069" r:id="rId88" name="Control 45"/>
      </mc:Fallback>
    </mc:AlternateContent>
    <mc:AlternateContent xmlns:mc="http://schemas.openxmlformats.org/markup-compatibility/2006">
      <mc:Choice Requires="x14">
        <control shapeId="1070" r:id="rId90" name="Control 46">
          <controlPr defaultSize="0" r:id="rId91">
            <anchor moveWithCells="1">
              <from>
                <xdr:col>2</xdr:col>
                <xdr:colOff>0</xdr:colOff>
                <xdr:row>2</xdr:row>
                <xdr:rowOff>76200</xdr:rowOff>
              </from>
              <to>
                <xdr:col>3</xdr:col>
                <xdr:colOff>219075</xdr:colOff>
                <xdr:row>3</xdr:row>
                <xdr:rowOff>123825</xdr:rowOff>
              </to>
            </anchor>
          </controlPr>
        </control>
      </mc:Choice>
      <mc:Fallback>
        <control shapeId="1070" r:id="rId90" name="Control 46"/>
      </mc:Fallback>
    </mc:AlternateContent>
    <mc:AlternateContent xmlns:mc="http://schemas.openxmlformats.org/markup-compatibility/2006">
      <mc:Choice Requires="x14">
        <control shapeId="1071" r:id="rId92" name="Control 47">
          <controlPr defaultSize="0" r:id="rId93">
            <anchor moveWithCells="1">
              <from>
                <xdr:col>2</xdr:col>
                <xdr:colOff>0</xdr:colOff>
                <xdr:row>2</xdr:row>
                <xdr:rowOff>76200</xdr:rowOff>
              </from>
              <to>
                <xdr:col>3</xdr:col>
                <xdr:colOff>219075</xdr:colOff>
                <xdr:row>3</xdr:row>
                <xdr:rowOff>123825</xdr:rowOff>
              </to>
            </anchor>
          </controlPr>
        </control>
      </mc:Choice>
      <mc:Fallback>
        <control shapeId="1071" r:id="rId92" name="Control 47"/>
      </mc:Fallback>
    </mc:AlternateContent>
    <mc:AlternateContent xmlns:mc="http://schemas.openxmlformats.org/markup-compatibility/2006">
      <mc:Choice Requires="x14">
        <control shapeId="1072" r:id="rId94" name="Control 48">
          <controlPr defaultSize="0" r:id="rId61">
            <anchor moveWithCells="1">
              <from>
                <xdr:col>2</xdr:col>
                <xdr:colOff>0</xdr:colOff>
                <xdr:row>7</xdr:row>
                <xdr:rowOff>57150</xdr:rowOff>
              </from>
              <to>
                <xdr:col>3</xdr:col>
                <xdr:colOff>219075</xdr:colOff>
                <xdr:row>8</xdr:row>
                <xdr:rowOff>104775</xdr:rowOff>
              </to>
            </anchor>
          </controlPr>
        </control>
      </mc:Choice>
      <mc:Fallback>
        <control shapeId="1072" r:id="rId94" name="Control 48"/>
      </mc:Fallback>
    </mc:AlternateContent>
    <mc:AlternateContent xmlns:mc="http://schemas.openxmlformats.org/markup-compatibility/2006">
      <mc:Choice Requires="x14">
        <control shapeId="1073" r:id="rId95" name="Control 49">
          <controlPr defaultSize="0" r:id="rId96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073" r:id="rId95" name="Control 49"/>
      </mc:Fallback>
    </mc:AlternateContent>
    <mc:AlternateContent xmlns:mc="http://schemas.openxmlformats.org/markup-compatibility/2006">
      <mc:Choice Requires="x14">
        <control shapeId="1074" r:id="rId97" name="Control 50">
          <controlPr defaultSize="0" r:id="rId98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074" r:id="rId97" name="Control 50"/>
      </mc:Fallback>
    </mc:AlternateContent>
    <mc:AlternateContent xmlns:mc="http://schemas.openxmlformats.org/markup-compatibility/2006">
      <mc:Choice Requires="x14">
        <control shapeId="1075" r:id="rId99" name="Control 51">
          <controlPr defaultSize="0" r:id="rId100">
            <anchor moveWithCells="1">
              <from>
                <xdr:col>1</xdr:col>
                <xdr:colOff>0</xdr:colOff>
                <xdr:row>2</xdr:row>
                <xdr:rowOff>133350</xdr:rowOff>
              </from>
              <to>
                <xdr:col>1</xdr:col>
                <xdr:colOff>838200</xdr:colOff>
                <xdr:row>4</xdr:row>
                <xdr:rowOff>9525</xdr:rowOff>
              </to>
            </anchor>
          </controlPr>
        </control>
      </mc:Choice>
      <mc:Fallback>
        <control shapeId="1075" r:id="rId99" name="Control 51"/>
      </mc:Fallback>
    </mc:AlternateContent>
    <mc:AlternateContent xmlns:mc="http://schemas.openxmlformats.org/markup-compatibility/2006">
      <mc:Choice Requires="x14">
        <control shapeId="1076" r:id="rId101" name="Control 52">
          <controlPr defaultSize="0" r:id="rId102">
            <anchor moveWithCells="1">
              <from>
                <xdr:col>2</xdr:col>
                <xdr:colOff>0</xdr:colOff>
                <xdr:row>2</xdr:row>
                <xdr:rowOff>133350</xdr:rowOff>
              </from>
              <to>
                <xdr:col>3</xdr:col>
                <xdr:colOff>219075</xdr:colOff>
                <xdr:row>4</xdr:row>
                <xdr:rowOff>9525</xdr:rowOff>
              </to>
            </anchor>
          </controlPr>
        </control>
      </mc:Choice>
      <mc:Fallback>
        <control shapeId="1076" r:id="rId101" name="Control 52"/>
      </mc:Fallback>
    </mc:AlternateContent>
    <mc:AlternateContent xmlns:mc="http://schemas.openxmlformats.org/markup-compatibility/2006">
      <mc:Choice Requires="x14">
        <control shapeId="1077" r:id="rId103" name="Control 53">
          <controlPr defaultSize="0" r:id="rId104">
            <anchor moveWithCells="1">
              <from>
                <xdr:col>2</xdr:col>
                <xdr:colOff>0</xdr:colOff>
                <xdr:row>2</xdr:row>
                <xdr:rowOff>133350</xdr:rowOff>
              </from>
              <to>
                <xdr:col>3</xdr:col>
                <xdr:colOff>219075</xdr:colOff>
                <xdr:row>4</xdr:row>
                <xdr:rowOff>9525</xdr:rowOff>
              </to>
            </anchor>
          </controlPr>
        </control>
      </mc:Choice>
      <mc:Fallback>
        <control shapeId="1077" r:id="rId103" name="Control 53"/>
      </mc:Fallback>
    </mc:AlternateContent>
    <mc:AlternateContent xmlns:mc="http://schemas.openxmlformats.org/markup-compatibility/2006">
      <mc:Choice Requires="x14">
        <control shapeId="1078" r:id="rId105" name="Control 54">
          <controlPr defaultSize="0" r:id="rId27">
            <anchor moveWithCells="1">
              <from>
                <xdr:col>2</xdr:col>
                <xdr:colOff>0</xdr:colOff>
                <xdr:row>8</xdr:row>
                <xdr:rowOff>47625</xdr:rowOff>
              </from>
              <to>
                <xdr:col>3</xdr:col>
                <xdr:colOff>219075</xdr:colOff>
                <xdr:row>9</xdr:row>
                <xdr:rowOff>85725</xdr:rowOff>
              </to>
            </anchor>
          </controlPr>
        </control>
      </mc:Choice>
      <mc:Fallback>
        <control shapeId="1078" r:id="rId105" name="Control 54"/>
      </mc:Fallback>
    </mc:AlternateContent>
    <mc:AlternateContent xmlns:mc="http://schemas.openxmlformats.org/markup-compatibility/2006">
      <mc:Choice Requires="x14">
        <control shapeId="1079" r:id="rId106" name="Control 55">
          <controlPr defaultSize="0" r:id="rId107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079" r:id="rId106" name="Control 55"/>
      </mc:Fallback>
    </mc:AlternateContent>
    <mc:AlternateContent xmlns:mc="http://schemas.openxmlformats.org/markup-compatibility/2006">
      <mc:Choice Requires="x14">
        <control shapeId="1080" r:id="rId108" name="Control 56">
          <controlPr defaultSize="0" r:id="rId109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080" r:id="rId108" name="Control 56"/>
      </mc:Fallback>
    </mc:AlternateContent>
    <mc:AlternateContent xmlns:mc="http://schemas.openxmlformats.org/markup-compatibility/2006">
      <mc:Choice Requires="x14">
        <control shapeId="1081" r:id="rId110" name="Control 57">
          <controlPr defaultSize="0" r:id="rId111">
            <anchor moveWithCells="1">
              <from>
                <xdr:col>1</xdr:col>
                <xdr:colOff>0</xdr:colOff>
                <xdr:row>3</xdr:row>
                <xdr:rowOff>19050</xdr:rowOff>
              </from>
              <to>
                <xdr:col>1</xdr:col>
                <xdr:colOff>838200</xdr:colOff>
                <xdr:row>4</xdr:row>
                <xdr:rowOff>57150</xdr:rowOff>
              </to>
            </anchor>
          </controlPr>
        </control>
      </mc:Choice>
      <mc:Fallback>
        <control shapeId="1081" r:id="rId110" name="Control 57"/>
      </mc:Fallback>
    </mc:AlternateContent>
    <mc:AlternateContent xmlns:mc="http://schemas.openxmlformats.org/markup-compatibility/2006">
      <mc:Choice Requires="x14">
        <control shapeId="1082" r:id="rId112" name="Control 58">
          <controlPr defaultSize="0" r:id="rId113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082" r:id="rId112" name="Control 58"/>
      </mc:Fallback>
    </mc:AlternateContent>
    <mc:AlternateContent xmlns:mc="http://schemas.openxmlformats.org/markup-compatibility/2006">
      <mc:Choice Requires="x14">
        <control shapeId="1083" r:id="rId114" name="Control 59">
          <controlPr defaultSize="0" r:id="rId115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083" r:id="rId114" name="Control 59"/>
      </mc:Fallback>
    </mc:AlternateContent>
    <mc:AlternateContent xmlns:mc="http://schemas.openxmlformats.org/markup-compatibility/2006">
      <mc:Choice Requires="x14">
        <control shapeId="1084" r:id="rId116" name="Control 60">
          <controlPr defaultSize="0" r:id="rId61">
            <anchor moveWithCells="1">
              <from>
                <xdr:col>2</xdr:col>
                <xdr:colOff>0</xdr:colOff>
                <xdr:row>9</xdr:row>
                <xdr:rowOff>28575</xdr:rowOff>
              </from>
              <to>
                <xdr:col>3</xdr:col>
                <xdr:colOff>219075</xdr:colOff>
                <xdr:row>10</xdr:row>
                <xdr:rowOff>76200</xdr:rowOff>
              </to>
            </anchor>
          </controlPr>
        </control>
      </mc:Choice>
      <mc:Fallback>
        <control shapeId="1084" r:id="rId116" name="Control 60"/>
      </mc:Fallback>
    </mc:AlternateContent>
    <mc:AlternateContent xmlns:mc="http://schemas.openxmlformats.org/markup-compatibility/2006">
      <mc:Choice Requires="x14">
        <control shapeId="1085" r:id="rId117" name="Control 61">
          <controlPr defaultSize="0" r:id="rId11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85" r:id="rId117" name="Control 61"/>
      </mc:Fallback>
    </mc:AlternateContent>
    <mc:AlternateContent xmlns:mc="http://schemas.openxmlformats.org/markup-compatibility/2006">
      <mc:Choice Requires="x14">
        <control shapeId="1086" r:id="rId119" name="Control 62">
          <controlPr defaultSize="0" r:id="rId120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86" r:id="rId119" name="Control 62"/>
      </mc:Fallback>
    </mc:AlternateContent>
    <mc:AlternateContent xmlns:mc="http://schemas.openxmlformats.org/markup-compatibility/2006">
      <mc:Choice Requires="x14">
        <control shapeId="1087" r:id="rId121" name="Control 63">
          <controlPr defaultSize="0" r:id="rId122">
            <anchor moveWithCells="1">
              <from>
                <xdr:col>1</xdr:col>
                <xdr:colOff>0</xdr:colOff>
                <xdr:row>3</xdr:row>
                <xdr:rowOff>66675</xdr:rowOff>
              </from>
              <to>
                <xdr:col>1</xdr:col>
                <xdr:colOff>838200</xdr:colOff>
                <xdr:row>4</xdr:row>
                <xdr:rowOff>104775</xdr:rowOff>
              </to>
            </anchor>
          </controlPr>
        </control>
      </mc:Choice>
      <mc:Fallback>
        <control shapeId="1087" r:id="rId121" name="Control 63"/>
      </mc:Fallback>
    </mc:AlternateContent>
    <mc:AlternateContent xmlns:mc="http://schemas.openxmlformats.org/markup-compatibility/2006">
      <mc:Choice Requires="x14">
        <control shapeId="1088" r:id="rId123" name="Control 64">
          <controlPr defaultSize="0" r:id="rId124">
            <anchor moveWithCells="1">
              <from>
                <xdr:col>2</xdr:col>
                <xdr:colOff>0</xdr:colOff>
                <xdr:row>3</xdr:row>
                <xdr:rowOff>66675</xdr:rowOff>
              </from>
              <to>
                <xdr:col>3</xdr:col>
                <xdr:colOff>219075</xdr:colOff>
                <xdr:row>4</xdr:row>
                <xdr:rowOff>104775</xdr:rowOff>
              </to>
            </anchor>
          </controlPr>
        </control>
      </mc:Choice>
      <mc:Fallback>
        <control shapeId="1088" r:id="rId123" name="Control 64"/>
      </mc:Fallback>
    </mc:AlternateContent>
    <mc:AlternateContent xmlns:mc="http://schemas.openxmlformats.org/markup-compatibility/2006">
      <mc:Choice Requires="x14">
        <control shapeId="1089" r:id="rId125" name="Control 65">
          <controlPr defaultSize="0" r:id="rId126">
            <anchor moveWithCells="1">
              <from>
                <xdr:col>2</xdr:col>
                <xdr:colOff>0</xdr:colOff>
                <xdr:row>3</xdr:row>
                <xdr:rowOff>66675</xdr:rowOff>
              </from>
              <to>
                <xdr:col>3</xdr:col>
                <xdr:colOff>219075</xdr:colOff>
                <xdr:row>4</xdr:row>
                <xdr:rowOff>104775</xdr:rowOff>
              </to>
            </anchor>
          </controlPr>
        </control>
      </mc:Choice>
      <mc:Fallback>
        <control shapeId="1089" r:id="rId125" name="Control 65"/>
      </mc:Fallback>
    </mc:AlternateContent>
    <mc:AlternateContent xmlns:mc="http://schemas.openxmlformats.org/markup-compatibility/2006">
      <mc:Choice Requires="x14">
        <control shapeId="1090" r:id="rId127" name="Control 66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90" r:id="rId127" name="Control 66"/>
      </mc:Fallback>
    </mc:AlternateContent>
    <mc:AlternateContent xmlns:mc="http://schemas.openxmlformats.org/markup-compatibility/2006">
      <mc:Choice Requires="x14">
        <control shapeId="1091" r:id="rId128" name="Control 67">
          <controlPr defaultSize="0" r:id="rId129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91" r:id="rId128" name="Control 67"/>
      </mc:Fallback>
    </mc:AlternateContent>
    <mc:AlternateContent xmlns:mc="http://schemas.openxmlformats.org/markup-compatibility/2006">
      <mc:Choice Requires="x14">
        <control shapeId="1092" r:id="rId130" name="Control 68">
          <controlPr defaultSize="0" r:id="rId13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92" r:id="rId130" name="Control 68"/>
      </mc:Fallback>
    </mc:AlternateContent>
    <mc:AlternateContent xmlns:mc="http://schemas.openxmlformats.org/markup-compatibility/2006">
      <mc:Choice Requires="x14">
        <control shapeId="1093" r:id="rId132" name="Control 69">
          <controlPr defaultSize="0" r:id="rId133">
            <anchor moveWithCells="1">
              <from>
                <xdr:col>1</xdr:col>
                <xdr:colOff>0</xdr:colOff>
                <xdr:row>4</xdr:row>
                <xdr:rowOff>95250</xdr:rowOff>
              </from>
              <to>
                <xdr:col>1</xdr:col>
                <xdr:colOff>838200</xdr:colOff>
                <xdr:row>5</xdr:row>
                <xdr:rowOff>142875</xdr:rowOff>
              </to>
            </anchor>
          </controlPr>
        </control>
      </mc:Choice>
      <mc:Fallback>
        <control shapeId="1093" r:id="rId132" name="Control 69"/>
      </mc:Fallback>
    </mc:AlternateContent>
    <mc:AlternateContent xmlns:mc="http://schemas.openxmlformats.org/markup-compatibility/2006">
      <mc:Choice Requires="x14">
        <control shapeId="1094" r:id="rId134" name="Control 70">
          <controlPr defaultSize="0" r:id="rId135">
            <anchor moveWithCells="1">
              <from>
                <xdr:col>2</xdr:col>
                <xdr:colOff>0</xdr:colOff>
                <xdr:row>4</xdr:row>
                <xdr:rowOff>95250</xdr:rowOff>
              </from>
              <to>
                <xdr:col>3</xdr:col>
                <xdr:colOff>219075</xdr:colOff>
                <xdr:row>5</xdr:row>
                <xdr:rowOff>142875</xdr:rowOff>
              </to>
            </anchor>
          </controlPr>
        </control>
      </mc:Choice>
      <mc:Fallback>
        <control shapeId="1094" r:id="rId134" name="Control 70"/>
      </mc:Fallback>
    </mc:AlternateContent>
    <mc:AlternateContent xmlns:mc="http://schemas.openxmlformats.org/markup-compatibility/2006">
      <mc:Choice Requires="x14">
        <control shapeId="1095" r:id="rId136" name="Control 71">
          <controlPr defaultSize="0" r:id="rId137">
            <anchor moveWithCells="1">
              <from>
                <xdr:col>2</xdr:col>
                <xdr:colOff>0</xdr:colOff>
                <xdr:row>4</xdr:row>
                <xdr:rowOff>95250</xdr:rowOff>
              </from>
              <to>
                <xdr:col>3</xdr:col>
                <xdr:colOff>219075</xdr:colOff>
                <xdr:row>5</xdr:row>
                <xdr:rowOff>142875</xdr:rowOff>
              </to>
            </anchor>
          </controlPr>
        </control>
      </mc:Choice>
      <mc:Fallback>
        <control shapeId="1095" r:id="rId136" name="Control 71"/>
      </mc:Fallback>
    </mc:AlternateContent>
    <mc:AlternateContent xmlns:mc="http://schemas.openxmlformats.org/markup-compatibility/2006">
      <mc:Choice Requires="x14">
        <control shapeId="1096" r:id="rId138" name="Control 72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96" r:id="rId138" name="Control 72"/>
      </mc:Fallback>
    </mc:AlternateContent>
    <mc:AlternateContent xmlns:mc="http://schemas.openxmlformats.org/markup-compatibility/2006">
      <mc:Choice Requires="x14">
        <control shapeId="1097" r:id="rId139" name="Control 73">
          <controlPr defaultSize="0" r:id="rId140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97" r:id="rId139" name="Control 73"/>
      </mc:Fallback>
    </mc:AlternateContent>
    <mc:AlternateContent xmlns:mc="http://schemas.openxmlformats.org/markup-compatibility/2006">
      <mc:Choice Requires="x14">
        <control shapeId="1098" r:id="rId141" name="Control 74">
          <controlPr defaultSize="0" r:id="rId14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098" r:id="rId141" name="Control 74"/>
      </mc:Fallback>
    </mc:AlternateContent>
    <mc:AlternateContent xmlns:mc="http://schemas.openxmlformats.org/markup-compatibility/2006">
      <mc:Choice Requires="x14">
        <control shapeId="1099" r:id="rId143" name="Control 75">
          <controlPr defaultSize="0" r:id="rId144">
            <anchor moveWithCells="1">
              <from>
                <xdr:col>1</xdr:col>
                <xdr:colOff>0</xdr:colOff>
                <xdr:row>4</xdr:row>
                <xdr:rowOff>152400</xdr:rowOff>
              </from>
              <to>
                <xdr:col>1</xdr:col>
                <xdr:colOff>838200</xdr:colOff>
                <xdr:row>6</xdr:row>
                <xdr:rowOff>38100</xdr:rowOff>
              </to>
            </anchor>
          </controlPr>
        </control>
      </mc:Choice>
      <mc:Fallback>
        <control shapeId="1099" r:id="rId143" name="Control 75"/>
      </mc:Fallback>
    </mc:AlternateContent>
    <mc:AlternateContent xmlns:mc="http://schemas.openxmlformats.org/markup-compatibility/2006">
      <mc:Choice Requires="x14">
        <control shapeId="1100" r:id="rId145" name="Control 76">
          <controlPr defaultSize="0" r:id="rId146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100" r:id="rId145" name="Control 76"/>
      </mc:Fallback>
    </mc:AlternateContent>
    <mc:AlternateContent xmlns:mc="http://schemas.openxmlformats.org/markup-compatibility/2006">
      <mc:Choice Requires="x14">
        <control shapeId="1101" r:id="rId147" name="Control 77">
          <controlPr defaultSize="0" r:id="rId148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101" r:id="rId147" name="Control 77"/>
      </mc:Fallback>
    </mc:AlternateContent>
    <mc:AlternateContent xmlns:mc="http://schemas.openxmlformats.org/markup-compatibility/2006">
      <mc:Choice Requires="x14">
        <control shapeId="1102" r:id="rId149" name="Control 7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02" r:id="rId149" name="Control 78"/>
      </mc:Fallback>
    </mc:AlternateContent>
    <mc:AlternateContent xmlns:mc="http://schemas.openxmlformats.org/markup-compatibility/2006">
      <mc:Choice Requires="x14">
        <control shapeId="1103" r:id="rId150" name="Control 79">
          <controlPr defaultSize="0" r:id="rId15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03" r:id="rId150" name="Control 79"/>
      </mc:Fallback>
    </mc:AlternateContent>
    <mc:AlternateContent xmlns:mc="http://schemas.openxmlformats.org/markup-compatibility/2006">
      <mc:Choice Requires="x14">
        <control shapeId="1104" r:id="rId152" name="Control 80">
          <controlPr defaultSize="0" r:id="rId153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04" r:id="rId152" name="Control 80"/>
      </mc:Fallback>
    </mc:AlternateContent>
    <mc:AlternateContent xmlns:mc="http://schemas.openxmlformats.org/markup-compatibility/2006">
      <mc:Choice Requires="x14">
        <control shapeId="1105" r:id="rId154" name="Control 81">
          <controlPr defaultSize="0" r:id="rId155">
            <anchor moveWithCells="1">
              <from>
                <xdr:col>1</xdr:col>
                <xdr:colOff>0</xdr:colOff>
                <xdr:row>5</xdr:row>
                <xdr:rowOff>47625</xdr:rowOff>
              </from>
              <to>
                <xdr:col>1</xdr:col>
                <xdr:colOff>838200</xdr:colOff>
                <xdr:row>6</xdr:row>
                <xdr:rowOff>95250</xdr:rowOff>
              </to>
            </anchor>
          </controlPr>
        </control>
      </mc:Choice>
      <mc:Fallback>
        <control shapeId="1105" r:id="rId154" name="Control 81"/>
      </mc:Fallback>
    </mc:AlternateContent>
    <mc:AlternateContent xmlns:mc="http://schemas.openxmlformats.org/markup-compatibility/2006">
      <mc:Choice Requires="x14">
        <control shapeId="1106" r:id="rId156" name="Control 82">
          <controlPr defaultSize="0" r:id="rId157">
            <anchor moveWithCells="1">
              <from>
                <xdr:col>2</xdr:col>
                <xdr:colOff>0</xdr:colOff>
                <xdr:row>5</xdr:row>
                <xdr:rowOff>47625</xdr:rowOff>
              </from>
              <to>
                <xdr:col>3</xdr:col>
                <xdr:colOff>219075</xdr:colOff>
                <xdr:row>6</xdr:row>
                <xdr:rowOff>95250</xdr:rowOff>
              </to>
            </anchor>
          </controlPr>
        </control>
      </mc:Choice>
      <mc:Fallback>
        <control shapeId="1106" r:id="rId156" name="Control 82"/>
      </mc:Fallback>
    </mc:AlternateContent>
    <mc:AlternateContent xmlns:mc="http://schemas.openxmlformats.org/markup-compatibility/2006">
      <mc:Choice Requires="x14">
        <control shapeId="1107" r:id="rId158" name="Control 83">
          <controlPr defaultSize="0" r:id="rId159">
            <anchor moveWithCells="1">
              <from>
                <xdr:col>2</xdr:col>
                <xdr:colOff>0</xdr:colOff>
                <xdr:row>5</xdr:row>
                <xdr:rowOff>47625</xdr:rowOff>
              </from>
              <to>
                <xdr:col>3</xdr:col>
                <xdr:colOff>219075</xdr:colOff>
                <xdr:row>6</xdr:row>
                <xdr:rowOff>95250</xdr:rowOff>
              </to>
            </anchor>
          </controlPr>
        </control>
      </mc:Choice>
      <mc:Fallback>
        <control shapeId="1107" r:id="rId158" name="Control 83"/>
      </mc:Fallback>
    </mc:AlternateContent>
    <mc:AlternateContent xmlns:mc="http://schemas.openxmlformats.org/markup-compatibility/2006">
      <mc:Choice Requires="x14">
        <control shapeId="1108" r:id="rId160" name="Control 84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08" r:id="rId160" name="Control 84"/>
      </mc:Fallback>
    </mc:AlternateContent>
    <mc:AlternateContent xmlns:mc="http://schemas.openxmlformats.org/markup-compatibility/2006">
      <mc:Choice Requires="x14">
        <control shapeId="1109" r:id="rId161" name="Control 85">
          <controlPr defaultSize="0" r:id="rId16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09" r:id="rId161" name="Control 85"/>
      </mc:Fallback>
    </mc:AlternateContent>
    <mc:AlternateContent xmlns:mc="http://schemas.openxmlformats.org/markup-compatibility/2006">
      <mc:Choice Requires="x14">
        <control shapeId="1110" r:id="rId163" name="Control 86">
          <controlPr defaultSize="0" r:id="rId164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10" r:id="rId163" name="Control 86"/>
      </mc:Fallback>
    </mc:AlternateContent>
    <mc:AlternateContent xmlns:mc="http://schemas.openxmlformats.org/markup-compatibility/2006">
      <mc:Choice Requires="x14">
        <control shapeId="1111" r:id="rId165" name="Control 87">
          <controlPr defaultSize="0" r:id="rId166">
            <anchor moveWithCells="1">
              <from>
                <xdr:col>1</xdr:col>
                <xdr:colOff>0</xdr:colOff>
                <xdr:row>5</xdr:row>
                <xdr:rowOff>104775</xdr:rowOff>
              </from>
              <to>
                <xdr:col>1</xdr:col>
                <xdr:colOff>838200</xdr:colOff>
                <xdr:row>6</xdr:row>
                <xdr:rowOff>152400</xdr:rowOff>
              </to>
            </anchor>
          </controlPr>
        </control>
      </mc:Choice>
      <mc:Fallback>
        <control shapeId="1111" r:id="rId165" name="Control 87"/>
      </mc:Fallback>
    </mc:AlternateContent>
    <mc:AlternateContent xmlns:mc="http://schemas.openxmlformats.org/markup-compatibility/2006">
      <mc:Choice Requires="x14">
        <control shapeId="1112" r:id="rId167" name="Control 88">
          <controlPr defaultSize="0" r:id="rId168">
            <anchor moveWithCells="1">
              <from>
                <xdr:col>2</xdr:col>
                <xdr:colOff>0</xdr:colOff>
                <xdr:row>5</xdr:row>
                <xdr:rowOff>104775</xdr:rowOff>
              </from>
              <to>
                <xdr:col>3</xdr:col>
                <xdr:colOff>219075</xdr:colOff>
                <xdr:row>6</xdr:row>
                <xdr:rowOff>152400</xdr:rowOff>
              </to>
            </anchor>
          </controlPr>
        </control>
      </mc:Choice>
      <mc:Fallback>
        <control shapeId="1112" r:id="rId167" name="Control 88"/>
      </mc:Fallback>
    </mc:AlternateContent>
    <mc:AlternateContent xmlns:mc="http://schemas.openxmlformats.org/markup-compatibility/2006">
      <mc:Choice Requires="x14">
        <control shapeId="1113" r:id="rId169" name="Control 89">
          <controlPr defaultSize="0" r:id="rId170">
            <anchor moveWithCells="1">
              <from>
                <xdr:col>2</xdr:col>
                <xdr:colOff>0</xdr:colOff>
                <xdr:row>5</xdr:row>
                <xdr:rowOff>104775</xdr:rowOff>
              </from>
              <to>
                <xdr:col>3</xdr:col>
                <xdr:colOff>219075</xdr:colOff>
                <xdr:row>6</xdr:row>
                <xdr:rowOff>152400</xdr:rowOff>
              </to>
            </anchor>
          </controlPr>
        </control>
      </mc:Choice>
      <mc:Fallback>
        <control shapeId="1113" r:id="rId169" name="Control 89"/>
      </mc:Fallback>
    </mc:AlternateContent>
    <mc:AlternateContent xmlns:mc="http://schemas.openxmlformats.org/markup-compatibility/2006">
      <mc:Choice Requires="x14">
        <control shapeId="1114" r:id="rId171" name="Control 90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14" r:id="rId171" name="Control 90"/>
      </mc:Fallback>
    </mc:AlternateContent>
    <mc:AlternateContent xmlns:mc="http://schemas.openxmlformats.org/markup-compatibility/2006">
      <mc:Choice Requires="x14">
        <control shapeId="1115" r:id="rId172" name="Control 91">
          <controlPr defaultSize="0" r:id="rId173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15" r:id="rId172" name="Control 91"/>
      </mc:Fallback>
    </mc:AlternateContent>
    <mc:AlternateContent xmlns:mc="http://schemas.openxmlformats.org/markup-compatibility/2006">
      <mc:Choice Requires="x14">
        <control shapeId="1116" r:id="rId174" name="Control 92">
          <controlPr defaultSize="0" r:id="rId175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16" r:id="rId174" name="Control 92"/>
      </mc:Fallback>
    </mc:AlternateContent>
    <mc:AlternateContent xmlns:mc="http://schemas.openxmlformats.org/markup-compatibility/2006">
      <mc:Choice Requires="x14">
        <control shapeId="1117" r:id="rId176" name="Control 93">
          <controlPr defaultSize="0" r:id="rId177">
            <anchor moveWithCells="1">
              <from>
                <xdr:col>1</xdr:col>
                <xdr:colOff>0</xdr:colOff>
                <xdr:row>5</xdr:row>
                <xdr:rowOff>152400</xdr:rowOff>
              </from>
              <to>
                <xdr:col>1</xdr:col>
                <xdr:colOff>838200</xdr:colOff>
                <xdr:row>7</xdr:row>
                <xdr:rowOff>28575</xdr:rowOff>
              </to>
            </anchor>
          </controlPr>
        </control>
      </mc:Choice>
      <mc:Fallback>
        <control shapeId="1117" r:id="rId176" name="Control 93"/>
      </mc:Fallback>
    </mc:AlternateContent>
    <mc:AlternateContent xmlns:mc="http://schemas.openxmlformats.org/markup-compatibility/2006">
      <mc:Choice Requires="x14">
        <control shapeId="1118" r:id="rId178" name="Control 94">
          <controlPr defaultSize="0" r:id="rId179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118" r:id="rId178" name="Control 94"/>
      </mc:Fallback>
    </mc:AlternateContent>
    <mc:AlternateContent xmlns:mc="http://schemas.openxmlformats.org/markup-compatibility/2006">
      <mc:Choice Requires="x14">
        <control shapeId="1119" r:id="rId180" name="Control 95">
          <controlPr defaultSize="0" r:id="rId181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119" r:id="rId180" name="Control 95"/>
      </mc:Fallback>
    </mc:AlternateContent>
    <mc:AlternateContent xmlns:mc="http://schemas.openxmlformats.org/markup-compatibility/2006">
      <mc:Choice Requires="x14">
        <control shapeId="1120" r:id="rId182" name="Control 96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20" r:id="rId182" name="Control 96"/>
      </mc:Fallback>
    </mc:AlternateContent>
    <mc:AlternateContent xmlns:mc="http://schemas.openxmlformats.org/markup-compatibility/2006">
      <mc:Choice Requires="x14">
        <control shapeId="1121" r:id="rId183" name="Control 97">
          <controlPr defaultSize="0" r:id="rId184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21" r:id="rId183" name="Control 97"/>
      </mc:Fallback>
    </mc:AlternateContent>
    <mc:AlternateContent xmlns:mc="http://schemas.openxmlformats.org/markup-compatibility/2006">
      <mc:Choice Requires="x14">
        <control shapeId="1122" r:id="rId185" name="Control 98">
          <controlPr defaultSize="0" r:id="rId18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22" r:id="rId185" name="Control 98"/>
      </mc:Fallback>
    </mc:AlternateContent>
    <mc:AlternateContent xmlns:mc="http://schemas.openxmlformats.org/markup-compatibility/2006">
      <mc:Choice Requires="x14">
        <control shapeId="1123" r:id="rId187" name="Control 99">
          <controlPr defaultSize="0" r:id="rId188">
            <anchor moveWithCells="1">
              <from>
                <xdr:col>1</xdr:col>
                <xdr:colOff>0</xdr:colOff>
                <xdr:row>6</xdr:row>
                <xdr:rowOff>38100</xdr:rowOff>
              </from>
              <to>
                <xdr:col>1</xdr:col>
                <xdr:colOff>838200</xdr:colOff>
                <xdr:row>7</xdr:row>
                <xdr:rowOff>76200</xdr:rowOff>
              </to>
            </anchor>
          </controlPr>
        </control>
      </mc:Choice>
      <mc:Fallback>
        <control shapeId="1123" r:id="rId187" name="Control 99"/>
      </mc:Fallback>
    </mc:AlternateContent>
    <mc:AlternateContent xmlns:mc="http://schemas.openxmlformats.org/markup-compatibility/2006">
      <mc:Choice Requires="x14">
        <control shapeId="1124" r:id="rId189" name="Control 100">
          <controlPr defaultSize="0" r:id="rId190">
            <anchor moveWithCells="1">
              <from>
                <xdr:col>2</xdr:col>
                <xdr:colOff>0</xdr:colOff>
                <xdr:row>6</xdr:row>
                <xdr:rowOff>38100</xdr:rowOff>
              </from>
              <to>
                <xdr:col>3</xdr:col>
                <xdr:colOff>219075</xdr:colOff>
                <xdr:row>7</xdr:row>
                <xdr:rowOff>76200</xdr:rowOff>
              </to>
            </anchor>
          </controlPr>
        </control>
      </mc:Choice>
      <mc:Fallback>
        <control shapeId="1124" r:id="rId189" name="Control 100"/>
      </mc:Fallback>
    </mc:AlternateContent>
    <mc:AlternateContent xmlns:mc="http://schemas.openxmlformats.org/markup-compatibility/2006">
      <mc:Choice Requires="x14">
        <control shapeId="1125" r:id="rId191" name="Control 101">
          <controlPr defaultSize="0" r:id="rId192">
            <anchor moveWithCells="1">
              <from>
                <xdr:col>2</xdr:col>
                <xdr:colOff>0</xdr:colOff>
                <xdr:row>6</xdr:row>
                <xdr:rowOff>38100</xdr:rowOff>
              </from>
              <to>
                <xdr:col>3</xdr:col>
                <xdr:colOff>219075</xdr:colOff>
                <xdr:row>7</xdr:row>
                <xdr:rowOff>76200</xdr:rowOff>
              </to>
            </anchor>
          </controlPr>
        </control>
      </mc:Choice>
      <mc:Fallback>
        <control shapeId="1125" r:id="rId191" name="Control 101"/>
      </mc:Fallback>
    </mc:AlternateContent>
    <mc:AlternateContent xmlns:mc="http://schemas.openxmlformats.org/markup-compatibility/2006">
      <mc:Choice Requires="x14">
        <control shapeId="1126" r:id="rId193" name="Control 102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26" r:id="rId193" name="Control 102"/>
      </mc:Fallback>
    </mc:AlternateContent>
    <mc:AlternateContent xmlns:mc="http://schemas.openxmlformats.org/markup-compatibility/2006">
      <mc:Choice Requires="x14">
        <control shapeId="1127" r:id="rId194" name="Control 103">
          <controlPr defaultSize="0" r:id="rId195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27" r:id="rId194" name="Control 103"/>
      </mc:Fallback>
    </mc:AlternateContent>
    <mc:AlternateContent xmlns:mc="http://schemas.openxmlformats.org/markup-compatibility/2006">
      <mc:Choice Requires="x14">
        <control shapeId="1128" r:id="rId196" name="Control 104">
          <controlPr defaultSize="0" r:id="rId197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28" r:id="rId196" name="Control 104"/>
      </mc:Fallback>
    </mc:AlternateContent>
    <mc:AlternateContent xmlns:mc="http://schemas.openxmlformats.org/markup-compatibility/2006">
      <mc:Choice Requires="x14">
        <control shapeId="1129" r:id="rId198" name="Control 105">
          <controlPr defaultSize="0" r:id="rId199">
            <anchor moveWithCells="1">
              <from>
                <xdr:col>1</xdr:col>
                <xdr:colOff>0</xdr:colOff>
                <xdr:row>6</xdr:row>
                <xdr:rowOff>76200</xdr:rowOff>
              </from>
              <to>
                <xdr:col>1</xdr:col>
                <xdr:colOff>838200</xdr:colOff>
                <xdr:row>7</xdr:row>
                <xdr:rowOff>114300</xdr:rowOff>
              </to>
            </anchor>
          </controlPr>
        </control>
      </mc:Choice>
      <mc:Fallback>
        <control shapeId="1129" r:id="rId198" name="Control 105"/>
      </mc:Fallback>
    </mc:AlternateContent>
    <mc:AlternateContent xmlns:mc="http://schemas.openxmlformats.org/markup-compatibility/2006">
      <mc:Choice Requires="x14">
        <control shapeId="1130" r:id="rId200" name="Control 106">
          <controlPr defaultSize="0" r:id="rId201">
            <anchor moveWithCells="1">
              <from>
                <xdr:col>2</xdr:col>
                <xdr:colOff>0</xdr:colOff>
                <xdr:row>6</xdr:row>
                <xdr:rowOff>76200</xdr:rowOff>
              </from>
              <to>
                <xdr:col>3</xdr:col>
                <xdr:colOff>219075</xdr:colOff>
                <xdr:row>7</xdr:row>
                <xdr:rowOff>114300</xdr:rowOff>
              </to>
            </anchor>
          </controlPr>
        </control>
      </mc:Choice>
      <mc:Fallback>
        <control shapeId="1130" r:id="rId200" name="Control 106"/>
      </mc:Fallback>
    </mc:AlternateContent>
    <mc:AlternateContent xmlns:mc="http://schemas.openxmlformats.org/markup-compatibility/2006">
      <mc:Choice Requires="x14">
        <control shapeId="1131" r:id="rId202" name="Control 107">
          <controlPr defaultSize="0" r:id="rId27">
            <anchor moveWithCells="1">
              <from>
                <xdr:col>2</xdr:col>
                <xdr:colOff>0</xdr:colOff>
                <xdr:row>6</xdr:row>
                <xdr:rowOff>38100</xdr:rowOff>
              </from>
              <to>
                <xdr:col>3</xdr:col>
                <xdr:colOff>219075</xdr:colOff>
                <xdr:row>7</xdr:row>
                <xdr:rowOff>76200</xdr:rowOff>
              </to>
            </anchor>
          </controlPr>
        </control>
      </mc:Choice>
      <mc:Fallback>
        <control shapeId="1131" r:id="rId202" name="Control 107"/>
      </mc:Fallback>
    </mc:AlternateContent>
    <mc:AlternateContent xmlns:mc="http://schemas.openxmlformats.org/markup-compatibility/2006">
      <mc:Choice Requires="x14">
        <control shapeId="1132" r:id="rId203" name="Control 10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32" r:id="rId203" name="Control 108"/>
      </mc:Fallback>
    </mc:AlternateContent>
    <mc:AlternateContent xmlns:mc="http://schemas.openxmlformats.org/markup-compatibility/2006">
      <mc:Choice Requires="x14">
        <control shapeId="1133" r:id="rId204" name="Control 109">
          <controlPr defaultSize="0" r:id="rId205">
            <anchor moveWithCells="1">
              <from>
                <xdr:col>2</xdr:col>
                <xdr:colOff>0</xdr:colOff>
                <xdr:row>10</xdr:row>
                <xdr:rowOff>9525</xdr:rowOff>
              </from>
              <to>
                <xdr:col>3</xdr:col>
                <xdr:colOff>219075</xdr:colOff>
                <xdr:row>11</xdr:row>
                <xdr:rowOff>57150</xdr:rowOff>
              </to>
            </anchor>
          </controlPr>
        </control>
      </mc:Choice>
      <mc:Fallback>
        <control shapeId="1133" r:id="rId204" name="Control 109"/>
      </mc:Fallback>
    </mc:AlternateContent>
    <mc:AlternateContent xmlns:mc="http://schemas.openxmlformats.org/markup-compatibility/2006">
      <mc:Choice Requires="x14">
        <control shapeId="1134" r:id="rId206" name="Control 110">
          <controlPr defaultSize="0" r:id="rId207">
            <anchor moveWithCells="1">
              <from>
                <xdr:col>2</xdr:col>
                <xdr:colOff>0</xdr:colOff>
                <xdr:row>10</xdr:row>
                <xdr:rowOff>9525</xdr:rowOff>
              </from>
              <to>
                <xdr:col>3</xdr:col>
                <xdr:colOff>219075</xdr:colOff>
                <xdr:row>11</xdr:row>
                <xdr:rowOff>57150</xdr:rowOff>
              </to>
            </anchor>
          </controlPr>
        </control>
      </mc:Choice>
      <mc:Fallback>
        <control shapeId="1134" r:id="rId206" name="Control 110"/>
      </mc:Fallback>
    </mc:AlternateContent>
    <mc:AlternateContent xmlns:mc="http://schemas.openxmlformats.org/markup-compatibility/2006">
      <mc:Choice Requires="x14">
        <control shapeId="1135" r:id="rId208" name="Control 111">
          <controlPr defaultSize="0" r:id="rId209">
            <anchor moveWithCells="1">
              <from>
                <xdr:col>1</xdr:col>
                <xdr:colOff>0</xdr:colOff>
                <xdr:row>6</xdr:row>
                <xdr:rowOff>123825</xdr:rowOff>
              </from>
              <to>
                <xdr:col>1</xdr:col>
                <xdr:colOff>838200</xdr:colOff>
                <xdr:row>8</xdr:row>
                <xdr:rowOff>0</xdr:rowOff>
              </to>
            </anchor>
          </controlPr>
        </control>
      </mc:Choice>
      <mc:Fallback>
        <control shapeId="1135" r:id="rId208" name="Control 111"/>
      </mc:Fallback>
    </mc:AlternateContent>
    <mc:AlternateContent xmlns:mc="http://schemas.openxmlformats.org/markup-compatibility/2006">
      <mc:Choice Requires="x14">
        <control shapeId="1136" r:id="rId210" name="Control 112">
          <controlPr defaultSize="0" r:id="rId211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136" r:id="rId210" name="Control 112"/>
      </mc:Fallback>
    </mc:AlternateContent>
    <mc:AlternateContent xmlns:mc="http://schemas.openxmlformats.org/markup-compatibility/2006">
      <mc:Choice Requires="x14">
        <control shapeId="1137" r:id="rId212" name="Control 113">
          <controlPr defaultSize="0" r:id="rId213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137" r:id="rId212" name="Control 113"/>
      </mc:Fallback>
    </mc:AlternateContent>
    <mc:AlternateContent xmlns:mc="http://schemas.openxmlformats.org/markup-compatibility/2006">
      <mc:Choice Requires="x14">
        <control shapeId="1138" r:id="rId214" name="Control 114">
          <controlPr defaultSize="0" r:id="rId215">
            <anchor moveWithCells="1">
              <from>
                <xdr:col>1</xdr:col>
                <xdr:colOff>0</xdr:colOff>
                <xdr:row>10</xdr:row>
                <xdr:rowOff>114300</xdr:rowOff>
              </from>
              <to>
                <xdr:col>1</xdr:col>
                <xdr:colOff>838200</xdr:colOff>
                <xdr:row>12</xdr:row>
                <xdr:rowOff>0</xdr:rowOff>
              </to>
            </anchor>
          </controlPr>
        </control>
      </mc:Choice>
      <mc:Fallback>
        <control shapeId="1138" r:id="rId214" name="Control 114"/>
      </mc:Fallback>
    </mc:AlternateContent>
    <mc:AlternateContent xmlns:mc="http://schemas.openxmlformats.org/markup-compatibility/2006">
      <mc:Choice Requires="x14">
        <control shapeId="1139" r:id="rId216" name="Control 115">
          <controlPr defaultSize="0" r:id="rId217">
            <anchor moveWithCells="1">
              <from>
                <xdr:col>1</xdr:col>
                <xdr:colOff>0</xdr:colOff>
                <xdr:row>11</xdr:row>
                <xdr:rowOff>9525</xdr:rowOff>
              </from>
              <to>
                <xdr:col>1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139" r:id="rId216" name="Control 115"/>
      </mc:Fallback>
    </mc:AlternateContent>
    <mc:AlternateContent xmlns:mc="http://schemas.openxmlformats.org/markup-compatibility/2006">
      <mc:Choice Requires="x14">
        <control shapeId="1140" r:id="rId218" name="Control 116">
          <controlPr defaultSize="0" r:id="rId219">
            <anchor moveWithCells="1">
              <from>
                <xdr:col>1</xdr:col>
                <xdr:colOff>0</xdr:colOff>
                <xdr:row>11</xdr:row>
                <xdr:rowOff>9525</xdr:rowOff>
              </from>
              <to>
                <xdr:col>1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140" r:id="rId218" name="Control 116"/>
      </mc:Fallback>
    </mc:AlternateContent>
    <mc:AlternateContent xmlns:mc="http://schemas.openxmlformats.org/markup-compatibility/2006">
      <mc:Choice Requires="x14">
        <control shapeId="1141" r:id="rId220" name="Control 117">
          <controlPr defaultSize="0" r:id="rId221">
            <anchor moveWithCells="1">
              <from>
                <xdr:col>1</xdr:col>
                <xdr:colOff>0</xdr:colOff>
                <xdr:row>7</xdr:row>
                <xdr:rowOff>0</xdr:rowOff>
              </from>
              <to>
                <xdr:col>1</xdr:col>
                <xdr:colOff>838200</xdr:colOff>
                <xdr:row>8</xdr:row>
                <xdr:rowOff>47625</xdr:rowOff>
              </to>
            </anchor>
          </controlPr>
        </control>
      </mc:Choice>
      <mc:Fallback>
        <control shapeId="1141" r:id="rId220" name="Control 117"/>
      </mc:Fallback>
    </mc:AlternateContent>
    <mc:AlternateContent xmlns:mc="http://schemas.openxmlformats.org/markup-compatibility/2006">
      <mc:Choice Requires="x14">
        <control shapeId="1142" r:id="rId222" name="Control 118">
          <controlPr defaultSize="0" r:id="rId223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219075</xdr:colOff>
                <xdr:row>8</xdr:row>
                <xdr:rowOff>47625</xdr:rowOff>
              </to>
            </anchor>
          </controlPr>
        </control>
      </mc:Choice>
      <mc:Fallback>
        <control shapeId="1142" r:id="rId222" name="Control 118"/>
      </mc:Fallback>
    </mc:AlternateContent>
    <mc:AlternateContent xmlns:mc="http://schemas.openxmlformats.org/markup-compatibility/2006">
      <mc:Choice Requires="x14">
        <control shapeId="1143" r:id="rId224" name="Control 119">
          <controlPr defaultSize="0" r:id="rId225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219075</xdr:colOff>
                <xdr:row>8</xdr:row>
                <xdr:rowOff>47625</xdr:rowOff>
              </to>
            </anchor>
          </controlPr>
        </control>
      </mc:Choice>
      <mc:Fallback>
        <control shapeId="1143" r:id="rId224" name="Control 119"/>
      </mc:Fallback>
    </mc:AlternateContent>
    <mc:AlternateContent xmlns:mc="http://schemas.openxmlformats.org/markup-compatibility/2006">
      <mc:Choice Requires="x14">
        <control shapeId="1144" r:id="rId226" name="Control 120">
          <controlPr defaultSize="0" r:id="rId227">
            <anchor moveWithCells="1">
              <from>
                <xdr:col>1</xdr:col>
                <xdr:colOff>0</xdr:colOff>
                <xdr:row>11</xdr:row>
                <xdr:rowOff>104775</xdr:rowOff>
              </from>
              <to>
                <xdr:col>1</xdr:col>
                <xdr:colOff>838200</xdr:colOff>
                <xdr:row>12</xdr:row>
                <xdr:rowOff>142875</xdr:rowOff>
              </to>
            </anchor>
          </controlPr>
        </control>
      </mc:Choice>
      <mc:Fallback>
        <control shapeId="1144" r:id="rId226" name="Control 120"/>
      </mc:Fallback>
    </mc:AlternateContent>
    <mc:AlternateContent xmlns:mc="http://schemas.openxmlformats.org/markup-compatibility/2006">
      <mc:Choice Requires="x14">
        <control shapeId="1145" r:id="rId228" name="Control 121">
          <controlPr defaultSize="0" r:id="rId229">
            <anchor moveWithCells="1">
              <from>
                <xdr:col>1</xdr:col>
                <xdr:colOff>0</xdr:colOff>
                <xdr:row>11</xdr:row>
                <xdr:rowOff>152400</xdr:rowOff>
              </from>
              <to>
                <xdr:col>1</xdr:col>
                <xdr:colOff>838200</xdr:colOff>
                <xdr:row>13</xdr:row>
                <xdr:rowOff>28575</xdr:rowOff>
              </to>
            </anchor>
          </controlPr>
        </control>
      </mc:Choice>
      <mc:Fallback>
        <control shapeId="1145" r:id="rId228" name="Control 121"/>
      </mc:Fallback>
    </mc:AlternateContent>
    <mc:AlternateContent xmlns:mc="http://schemas.openxmlformats.org/markup-compatibility/2006">
      <mc:Choice Requires="x14">
        <control shapeId="1146" r:id="rId230" name="Control 122">
          <controlPr defaultSize="0" r:id="rId231">
            <anchor moveWithCells="1">
              <from>
                <xdr:col>1</xdr:col>
                <xdr:colOff>0</xdr:colOff>
                <xdr:row>11</xdr:row>
                <xdr:rowOff>152400</xdr:rowOff>
              </from>
              <to>
                <xdr:col>1</xdr:col>
                <xdr:colOff>838200</xdr:colOff>
                <xdr:row>13</xdr:row>
                <xdr:rowOff>28575</xdr:rowOff>
              </to>
            </anchor>
          </controlPr>
        </control>
      </mc:Choice>
      <mc:Fallback>
        <control shapeId="1146" r:id="rId230" name="Control 122"/>
      </mc:Fallback>
    </mc:AlternateContent>
    <mc:AlternateContent xmlns:mc="http://schemas.openxmlformats.org/markup-compatibility/2006">
      <mc:Choice Requires="x14">
        <control shapeId="1147" r:id="rId232" name="Control 123">
          <controlPr defaultSize="0" r:id="rId233">
            <anchor moveWithCells="1">
              <from>
                <xdr:col>1</xdr:col>
                <xdr:colOff>0</xdr:colOff>
                <xdr:row>7</xdr:row>
                <xdr:rowOff>57150</xdr:rowOff>
              </from>
              <to>
                <xdr:col>1</xdr:col>
                <xdr:colOff>838200</xdr:colOff>
                <xdr:row>8</xdr:row>
                <xdr:rowOff>104775</xdr:rowOff>
              </to>
            </anchor>
          </controlPr>
        </control>
      </mc:Choice>
      <mc:Fallback>
        <control shapeId="1147" r:id="rId232" name="Control 123"/>
      </mc:Fallback>
    </mc:AlternateContent>
    <mc:AlternateContent xmlns:mc="http://schemas.openxmlformats.org/markup-compatibility/2006">
      <mc:Choice Requires="x14">
        <control shapeId="1148" r:id="rId234" name="Control 124">
          <controlPr defaultSize="0" r:id="rId235">
            <anchor moveWithCells="1">
              <from>
                <xdr:col>2</xdr:col>
                <xdr:colOff>0</xdr:colOff>
                <xdr:row>7</xdr:row>
                <xdr:rowOff>57150</xdr:rowOff>
              </from>
              <to>
                <xdr:col>3</xdr:col>
                <xdr:colOff>219075</xdr:colOff>
                <xdr:row>8</xdr:row>
                <xdr:rowOff>104775</xdr:rowOff>
              </to>
            </anchor>
          </controlPr>
        </control>
      </mc:Choice>
      <mc:Fallback>
        <control shapeId="1148" r:id="rId234" name="Control 124"/>
      </mc:Fallback>
    </mc:AlternateContent>
    <mc:AlternateContent xmlns:mc="http://schemas.openxmlformats.org/markup-compatibility/2006">
      <mc:Choice Requires="x14">
        <control shapeId="1149" r:id="rId236" name="Control 125">
          <controlPr defaultSize="0" r:id="rId237">
            <anchor moveWithCells="1">
              <from>
                <xdr:col>2</xdr:col>
                <xdr:colOff>0</xdr:colOff>
                <xdr:row>7</xdr:row>
                <xdr:rowOff>57150</xdr:rowOff>
              </from>
              <to>
                <xdr:col>3</xdr:col>
                <xdr:colOff>219075</xdr:colOff>
                <xdr:row>8</xdr:row>
                <xdr:rowOff>104775</xdr:rowOff>
              </to>
            </anchor>
          </controlPr>
        </control>
      </mc:Choice>
      <mc:Fallback>
        <control shapeId="1149" r:id="rId236" name="Control 125"/>
      </mc:Fallback>
    </mc:AlternateContent>
    <mc:AlternateContent xmlns:mc="http://schemas.openxmlformats.org/markup-compatibility/2006">
      <mc:Choice Requires="x14">
        <control shapeId="1150" r:id="rId238" name="Control 126">
          <controlPr defaultSize="0" r:id="rId215">
            <anchor moveWithCells="1">
              <from>
                <xdr:col>1</xdr:col>
                <xdr:colOff>0</xdr:colOff>
                <xdr:row>12</xdr:row>
                <xdr:rowOff>104775</xdr:rowOff>
              </from>
              <to>
                <xdr:col>1</xdr:col>
                <xdr:colOff>838200</xdr:colOff>
                <xdr:row>13</xdr:row>
                <xdr:rowOff>152400</xdr:rowOff>
              </to>
            </anchor>
          </controlPr>
        </control>
      </mc:Choice>
      <mc:Fallback>
        <control shapeId="1150" r:id="rId238" name="Control 126"/>
      </mc:Fallback>
    </mc:AlternateContent>
    <mc:AlternateContent xmlns:mc="http://schemas.openxmlformats.org/markup-compatibility/2006">
      <mc:Choice Requires="x14">
        <control shapeId="1151" r:id="rId239" name="Control 127">
          <controlPr defaultSize="0" r:id="rId240">
            <anchor moveWithCells="1">
              <from>
                <xdr:col>1</xdr:col>
                <xdr:colOff>0</xdr:colOff>
                <xdr:row>12</xdr:row>
                <xdr:rowOff>152400</xdr:rowOff>
              </from>
              <to>
                <xdr:col>1</xdr:col>
                <xdr:colOff>838200</xdr:colOff>
                <xdr:row>14</xdr:row>
                <xdr:rowOff>38100</xdr:rowOff>
              </to>
            </anchor>
          </controlPr>
        </control>
      </mc:Choice>
      <mc:Fallback>
        <control shapeId="1151" r:id="rId239" name="Control 127"/>
      </mc:Fallback>
    </mc:AlternateContent>
    <mc:AlternateContent xmlns:mc="http://schemas.openxmlformats.org/markup-compatibility/2006">
      <mc:Choice Requires="x14">
        <control shapeId="1152" r:id="rId241" name="Control 128">
          <controlPr defaultSize="0" r:id="rId242">
            <anchor moveWithCells="1">
              <from>
                <xdr:col>1</xdr:col>
                <xdr:colOff>0</xdr:colOff>
                <xdr:row>12</xdr:row>
                <xdr:rowOff>152400</xdr:rowOff>
              </from>
              <to>
                <xdr:col>1</xdr:col>
                <xdr:colOff>838200</xdr:colOff>
                <xdr:row>14</xdr:row>
                <xdr:rowOff>38100</xdr:rowOff>
              </to>
            </anchor>
          </controlPr>
        </control>
      </mc:Choice>
      <mc:Fallback>
        <control shapeId="1152" r:id="rId241" name="Control 128"/>
      </mc:Fallback>
    </mc:AlternateContent>
    <mc:AlternateContent xmlns:mc="http://schemas.openxmlformats.org/markup-compatibility/2006">
      <mc:Choice Requires="x14">
        <control shapeId="1153" r:id="rId243" name="Control 129">
          <controlPr defaultSize="0" r:id="rId244">
            <anchor moveWithCells="1">
              <from>
                <xdr:col>1</xdr:col>
                <xdr:colOff>0</xdr:colOff>
                <xdr:row>7</xdr:row>
                <xdr:rowOff>104775</xdr:rowOff>
              </from>
              <to>
                <xdr:col>1</xdr:col>
                <xdr:colOff>838200</xdr:colOff>
                <xdr:row>8</xdr:row>
                <xdr:rowOff>152400</xdr:rowOff>
              </to>
            </anchor>
          </controlPr>
        </control>
      </mc:Choice>
      <mc:Fallback>
        <control shapeId="1153" r:id="rId243" name="Control 129"/>
      </mc:Fallback>
    </mc:AlternateContent>
    <mc:AlternateContent xmlns:mc="http://schemas.openxmlformats.org/markup-compatibility/2006">
      <mc:Choice Requires="x14">
        <control shapeId="1154" r:id="rId245" name="Control 130">
          <controlPr defaultSize="0" r:id="rId246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154" r:id="rId245" name="Control 130"/>
      </mc:Fallback>
    </mc:AlternateContent>
    <mc:AlternateContent xmlns:mc="http://schemas.openxmlformats.org/markup-compatibility/2006">
      <mc:Choice Requires="x14">
        <control shapeId="1155" r:id="rId247" name="Control 131">
          <controlPr defaultSize="0" r:id="rId248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155" r:id="rId247" name="Control 131"/>
      </mc:Fallback>
    </mc:AlternateContent>
    <mc:AlternateContent xmlns:mc="http://schemas.openxmlformats.org/markup-compatibility/2006">
      <mc:Choice Requires="x14">
        <control shapeId="1156" r:id="rId249" name="Control 132">
          <controlPr defaultSize="0" r:id="rId215">
            <anchor moveWithCells="1">
              <from>
                <xdr:col>1</xdr:col>
                <xdr:colOff>0</xdr:colOff>
                <xdr:row>13</xdr:row>
                <xdr:rowOff>95250</xdr:rowOff>
              </from>
              <to>
                <xdr:col>1</xdr:col>
                <xdr:colOff>838200</xdr:colOff>
                <xdr:row>14</xdr:row>
                <xdr:rowOff>142875</xdr:rowOff>
              </to>
            </anchor>
          </controlPr>
        </control>
      </mc:Choice>
      <mc:Fallback>
        <control shapeId="1156" r:id="rId249" name="Control 132"/>
      </mc:Fallback>
    </mc:AlternateContent>
    <mc:AlternateContent xmlns:mc="http://schemas.openxmlformats.org/markup-compatibility/2006">
      <mc:Choice Requires="x14">
        <control shapeId="1157" r:id="rId250" name="Control 133">
          <controlPr defaultSize="0" r:id="rId251">
            <anchor moveWithCells="1">
              <from>
                <xdr:col>1</xdr:col>
                <xdr:colOff>0</xdr:colOff>
                <xdr:row>13</xdr:row>
                <xdr:rowOff>142875</xdr:rowOff>
              </from>
              <to>
                <xdr:col>1</xdr:col>
                <xdr:colOff>838200</xdr:colOff>
                <xdr:row>15</xdr:row>
                <xdr:rowOff>19050</xdr:rowOff>
              </to>
            </anchor>
          </controlPr>
        </control>
      </mc:Choice>
      <mc:Fallback>
        <control shapeId="1157" r:id="rId250" name="Control 133"/>
      </mc:Fallback>
    </mc:AlternateContent>
    <mc:AlternateContent xmlns:mc="http://schemas.openxmlformats.org/markup-compatibility/2006">
      <mc:Choice Requires="x14">
        <control shapeId="1158" r:id="rId252" name="Control 134">
          <controlPr defaultSize="0" r:id="rId253">
            <anchor moveWithCells="1">
              <from>
                <xdr:col>1</xdr:col>
                <xdr:colOff>0</xdr:colOff>
                <xdr:row>13</xdr:row>
                <xdr:rowOff>142875</xdr:rowOff>
              </from>
              <to>
                <xdr:col>1</xdr:col>
                <xdr:colOff>838200</xdr:colOff>
                <xdr:row>15</xdr:row>
                <xdr:rowOff>19050</xdr:rowOff>
              </to>
            </anchor>
          </controlPr>
        </control>
      </mc:Choice>
      <mc:Fallback>
        <control shapeId="1158" r:id="rId252" name="Control 134"/>
      </mc:Fallback>
    </mc:AlternateContent>
    <mc:AlternateContent xmlns:mc="http://schemas.openxmlformats.org/markup-compatibility/2006">
      <mc:Choice Requires="x14">
        <control shapeId="1159" r:id="rId254" name="Control 135">
          <controlPr defaultSize="0" r:id="rId255">
            <anchor moveWithCells="1">
              <from>
                <xdr:col>1</xdr:col>
                <xdr:colOff>0</xdr:colOff>
                <xdr:row>7</xdr:row>
                <xdr:rowOff>152400</xdr:rowOff>
              </from>
              <to>
                <xdr:col>1</xdr:col>
                <xdr:colOff>838200</xdr:colOff>
                <xdr:row>9</xdr:row>
                <xdr:rowOff>28575</xdr:rowOff>
              </to>
            </anchor>
          </controlPr>
        </control>
      </mc:Choice>
      <mc:Fallback>
        <control shapeId="1159" r:id="rId254" name="Control 135"/>
      </mc:Fallback>
    </mc:AlternateContent>
    <mc:AlternateContent xmlns:mc="http://schemas.openxmlformats.org/markup-compatibility/2006">
      <mc:Choice Requires="x14">
        <control shapeId="1160" r:id="rId256" name="Control 136">
          <controlPr defaultSize="0" r:id="rId257">
            <anchor moveWithCells="1">
              <from>
                <xdr:col>2</xdr:col>
                <xdr:colOff>0</xdr:colOff>
                <xdr:row>7</xdr:row>
                <xdr:rowOff>152400</xdr:rowOff>
              </from>
              <to>
                <xdr:col>3</xdr:col>
                <xdr:colOff>219075</xdr:colOff>
                <xdr:row>9</xdr:row>
                <xdr:rowOff>28575</xdr:rowOff>
              </to>
            </anchor>
          </controlPr>
        </control>
      </mc:Choice>
      <mc:Fallback>
        <control shapeId="1160" r:id="rId256" name="Control 136"/>
      </mc:Fallback>
    </mc:AlternateContent>
    <mc:AlternateContent xmlns:mc="http://schemas.openxmlformats.org/markup-compatibility/2006">
      <mc:Choice Requires="x14">
        <control shapeId="1161" r:id="rId258" name="Control 137">
          <controlPr defaultSize="0" r:id="rId259">
            <anchor moveWithCells="1">
              <from>
                <xdr:col>2</xdr:col>
                <xdr:colOff>0</xdr:colOff>
                <xdr:row>7</xdr:row>
                <xdr:rowOff>152400</xdr:rowOff>
              </from>
              <to>
                <xdr:col>3</xdr:col>
                <xdr:colOff>219075</xdr:colOff>
                <xdr:row>9</xdr:row>
                <xdr:rowOff>28575</xdr:rowOff>
              </to>
            </anchor>
          </controlPr>
        </control>
      </mc:Choice>
      <mc:Fallback>
        <control shapeId="1161" r:id="rId258" name="Control 137"/>
      </mc:Fallback>
    </mc:AlternateContent>
    <mc:AlternateContent xmlns:mc="http://schemas.openxmlformats.org/markup-compatibility/2006">
      <mc:Choice Requires="x14">
        <control shapeId="1162" r:id="rId260" name="Control 138">
          <controlPr defaultSize="0" r:id="rId227">
            <anchor moveWithCells="1">
              <from>
                <xdr:col>1</xdr:col>
                <xdr:colOff>0</xdr:colOff>
                <xdr:row>14</xdr:row>
                <xdr:rowOff>76200</xdr:rowOff>
              </from>
              <to>
                <xdr:col>1</xdr:col>
                <xdr:colOff>838200</xdr:colOff>
                <xdr:row>15</xdr:row>
                <xdr:rowOff>114300</xdr:rowOff>
              </to>
            </anchor>
          </controlPr>
        </control>
      </mc:Choice>
      <mc:Fallback>
        <control shapeId="1162" r:id="rId260" name="Control 138"/>
      </mc:Fallback>
    </mc:AlternateContent>
    <mc:AlternateContent xmlns:mc="http://schemas.openxmlformats.org/markup-compatibility/2006">
      <mc:Choice Requires="x14">
        <control shapeId="1163" r:id="rId261" name="Control 139">
          <controlPr defaultSize="0" r:id="rId262">
            <anchor moveWithCells="1">
              <from>
                <xdr:col>1</xdr:col>
                <xdr:colOff>0</xdr:colOff>
                <xdr:row>14</xdr:row>
                <xdr:rowOff>123825</xdr:rowOff>
              </from>
              <to>
                <xdr:col>1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163" r:id="rId261" name="Control 139"/>
      </mc:Fallback>
    </mc:AlternateContent>
    <mc:AlternateContent xmlns:mc="http://schemas.openxmlformats.org/markup-compatibility/2006">
      <mc:Choice Requires="x14">
        <control shapeId="1164" r:id="rId263" name="Control 140">
          <controlPr defaultSize="0" r:id="rId264">
            <anchor moveWithCells="1">
              <from>
                <xdr:col>1</xdr:col>
                <xdr:colOff>0</xdr:colOff>
                <xdr:row>14</xdr:row>
                <xdr:rowOff>123825</xdr:rowOff>
              </from>
              <to>
                <xdr:col>1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164" r:id="rId263" name="Control 140"/>
      </mc:Fallback>
    </mc:AlternateContent>
    <mc:AlternateContent xmlns:mc="http://schemas.openxmlformats.org/markup-compatibility/2006">
      <mc:Choice Requires="x14">
        <control shapeId="1165" r:id="rId265" name="Control 141">
          <controlPr defaultSize="0" r:id="rId266">
            <anchor moveWithCells="1">
              <from>
                <xdr:col>1</xdr:col>
                <xdr:colOff>0</xdr:colOff>
                <xdr:row>8</xdr:row>
                <xdr:rowOff>47625</xdr:rowOff>
              </from>
              <to>
                <xdr:col>1</xdr:col>
                <xdr:colOff>838200</xdr:colOff>
                <xdr:row>9</xdr:row>
                <xdr:rowOff>85725</xdr:rowOff>
              </to>
            </anchor>
          </controlPr>
        </control>
      </mc:Choice>
      <mc:Fallback>
        <control shapeId="1165" r:id="rId265" name="Control 141"/>
      </mc:Fallback>
    </mc:AlternateContent>
    <mc:AlternateContent xmlns:mc="http://schemas.openxmlformats.org/markup-compatibility/2006">
      <mc:Choice Requires="x14">
        <control shapeId="1166" r:id="rId267" name="Control 142">
          <controlPr defaultSize="0" r:id="rId268">
            <anchor moveWithCells="1">
              <from>
                <xdr:col>2</xdr:col>
                <xdr:colOff>0</xdr:colOff>
                <xdr:row>8</xdr:row>
                <xdr:rowOff>47625</xdr:rowOff>
              </from>
              <to>
                <xdr:col>3</xdr:col>
                <xdr:colOff>219075</xdr:colOff>
                <xdr:row>9</xdr:row>
                <xdr:rowOff>85725</xdr:rowOff>
              </to>
            </anchor>
          </controlPr>
        </control>
      </mc:Choice>
      <mc:Fallback>
        <control shapeId="1166" r:id="rId267" name="Control 142"/>
      </mc:Fallback>
    </mc:AlternateContent>
    <mc:AlternateContent xmlns:mc="http://schemas.openxmlformats.org/markup-compatibility/2006">
      <mc:Choice Requires="x14">
        <control shapeId="1167" r:id="rId269" name="Control 143">
          <controlPr defaultSize="0" r:id="rId270">
            <anchor moveWithCells="1">
              <from>
                <xdr:col>2</xdr:col>
                <xdr:colOff>0</xdr:colOff>
                <xdr:row>8</xdr:row>
                <xdr:rowOff>47625</xdr:rowOff>
              </from>
              <to>
                <xdr:col>3</xdr:col>
                <xdr:colOff>219075</xdr:colOff>
                <xdr:row>9</xdr:row>
                <xdr:rowOff>85725</xdr:rowOff>
              </to>
            </anchor>
          </controlPr>
        </control>
      </mc:Choice>
      <mc:Fallback>
        <control shapeId="1167" r:id="rId269" name="Control 143"/>
      </mc:Fallback>
    </mc:AlternateContent>
    <mc:AlternateContent xmlns:mc="http://schemas.openxmlformats.org/markup-compatibility/2006">
      <mc:Choice Requires="x14">
        <control shapeId="1168" r:id="rId271" name="Control 144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68" r:id="rId271" name="Control 144"/>
      </mc:Fallback>
    </mc:AlternateContent>
    <mc:AlternateContent xmlns:mc="http://schemas.openxmlformats.org/markup-compatibility/2006">
      <mc:Choice Requires="x14">
        <control shapeId="1169" r:id="rId272" name="Control 145">
          <controlPr defaultSize="0" r:id="rId273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69" r:id="rId272" name="Control 145"/>
      </mc:Fallback>
    </mc:AlternateContent>
    <mc:AlternateContent xmlns:mc="http://schemas.openxmlformats.org/markup-compatibility/2006">
      <mc:Choice Requires="x14">
        <control shapeId="1170" r:id="rId274" name="Control 146">
          <controlPr defaultSize="0" r:id="rId27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70" r:id="rId274" name="Control 146"/>
      </mc:Fallback>
    </mc:AlternateContent>
    <mc:AlternateContent xmlns:mc="http://schemas.openxmlformats.org/markup-compatibility/2006">
      <mc:Choice Requires="x14">
        <control shapeId="1171" r:id="rId276" name="Control 147">
          <controlPr defaultSize="0" r:id="rId277">
            <anchor moveWithCells="1">
              <from>
                <xdr:col>1</xdr:col>
                <xdr:colOff>0</xdr:colOff>
                <xdr:row>8</xdr:row>
                <xdr:rowOff>104775</xdr:rowOff>
              </from>
              <to>
                <xdr:col>1</xdr:col>
                <xdr:colOff>838200</xdr:colOff>
                <xdr:row>9</xdr:row>
                <xdr:rowOff>142875</xdr:rowOff>
              </to>
            </anchor>
          </controlPr>
        </control>
      </mc:Choice>
      <mc:Fallback>
        <control shapeId="1171" r:id="rId276" name="Control 147"/>
      </mc:Fallback>
    </mc:AlternateContent>
    <mc:AlternateContent xmlns:mc="http://schemas.openxmlformats.org/markup-compatibility/2006">
      <mc:Choice Requires="x14">
        <control shapeId="1172" r:id="rId278" name="Control 148">
          <controlPr defaultSize="0" r:id="rId279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172" r:id="rId278" name="Control 148"/>
      </mc:Fallback>
    </mc:AlternateContent>
    <mc:AlternateContent xmlns:mc="http://schemas.openxmlformats.org/markup-compatibility/2006">
      <mc:Choice Requires="x14">
        <control shapeId="1173" r:id="rId280" name="Control 149">
          <controlPr defaultSize="0" r:id="rId281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173" r:id="rId280" name="Control 149"/>
      </mc:Fallback>
    </mc:AlternateContent>
    <mc:AlternateContent xmlns:mc="http://schemas.openxmlformats.org/markup-compatibility/2006">
      <mc:Choice Requires="x14">
        <control shapeId="1174" r:id="rId282" name="Control 150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74" r:id="rId282" name="Control 150"/>
      </mc:Fallback>
    </mc:AlternateContent>
    <mc:AlternateContent xmlns:mc="http://schemas.openxmlformats.org/markup-compatibility/2006">
      <mc:Choice Requires="x14">
        <control shapeId="1175" r:id="rId283" name="Control 151">
          <controlPr defaultSize="0" r:id="rId284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75" r:id="rId283" name="Control 151"/>
      </mc:Fallback>
    </mc:AlternateContent>
    <mc:AlternateContent xmlns:mc="http://schemas.openxmlformats.org/markup-compatibility/2006">
      <mc:Choice Requires="x14">
        <control shapeId="1176" r:id="rId285" name="Control 152">
          <controlPr defaultSize="0" r:id="rId286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76" r:id="rId285" name="Control 152"/>
      </mc:Fallback>
    </mc:AlternateContent>
    <mc:AlternateContent xmlns:mc="http://schemas.openxmlformats.org/markup-compatibility/2006">
      <mc:Choice Requires="x14">
        <control shapeId="1177" r:id="rId287" name="Control 153">
          <controlPr defaultSize="0" r:id="rId288">
            <anchor moveWithCells="1">
              <from>
                <xdr:col>1</xdr:col>
                <xdr:colOff>0</xdr:colOff>
                <xdr:row>8</xdr:row>
                <xdr:rowOff>133350</xdr:rowOff>
              </from>
              <to>
                <xdr:col>1</xdr:col>
                <xdr:colOff>838200</xdr:colOff>
                <xdr:row>10</xdr:row>
                <xdr:rowOff>9525</xdr:rowOff>
              </to>
            </anchor>
          </controlPr>
        </control>
      </mc:Choice>
      <mc:Fallback>
        <control shapeId="1177" r:id="rId287" name="Control 153"/>
      </mc:Fallback>
    </mc:AlternateContent>
    <mc:AlternateContent xmlns:mc="http://schemas.openxmlformats.org/markup-compatibility/2006">
      <mc:Choice Requires="x14">
        <control shapeId="1178" r:id="rId289" name="Control 154">
          <controlPr defaultSize="0" r:id="rId290">
            <anchor moveWithCells="1">
              <from>
                <xdr:col>2</xdr:col>
                <xdr:colOff>0</xdr:colOff>
                <xdr:row>8</xdr:row>
                <xdr:rowOff>133350</xdr:rowOff>
              </from>
              <to>
                <xdr:col>3</xdr:col>
                <xdr:colOff>219075</xdr:colOff>
                <xdr:row>10</xdr:row>
                <xdr:rowOff>9525</xdr:rowOff>
              </to>
            </anchor>
          </controlPr>
        </control>
      </mc:Choice>
      <mc:Fallback>
        <control shapeId="1178" r:id="rId289" name="Control 154"/>
      </mc:Fallback>
    </mc:AlternateContent>
    <mc:AlternateContent xmlns:mc="http://schemas.openxmlformats.org/markup-compatibility/2006">
      <mc:Choice Requires="x14">
        <control shapeId="1179" r:id="rId291" name="Control 155">
          <controlPr defaultSize="0" r:id="rId292">
            <anchor moveWithCells="1">
              <from>
                <xdr:col>2</xdr:col>
                <xdr:colOff>0</xdr:colOff>
                <xdr:row>8</xdr:row>
                <xdr:rowOff>133350</xdr:rowOff>
              </from>
              <to>
                <xdr:col>3</xdr:col>
                <xdr:colOff>219075</xdr:colOff>
                <xdr:row>10</xdr:row>
                <xdr:rowOff>9525</xdr:rowOff>
              </to>
            </anchor>
          </controlPr>
        </control>
      </mc:Choice>
      <mc:Fallback>
        <control shapeId="1179" r:id="rId291" name="Control 155"/>
      </mc:Fallback>
    </mc:AlternateContent>
    <mc:AlternateContent xmlns:mc="http://schemas.openxmlformats.org/markup-compatibility/2006">
      <mc:Choice Requires="x14">
        <control shapeId="1180" r:id="rId293" name="Control 156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80" r:id="rId293" name="Control 156"/>
      </mc:Fallback>
    </mc:AlternateContent>
    <mc:AlternateContent xmlns:mc="http://schemas.openxmlformats.org/markup-compatibility/2006">
      <mc:Choice Requires="x14">
        <control shapeId="1181" r:id="rId294" name="Control 157">
          <controlPr defaultSize="0" r:id="rId29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81" r:id="rId294" name="Control 157"/>
      </mc:Fallback>
    </mc:AlternateContent>
    <mc:AlternateContent xmlns:mc="http://schemas.openxmlformats.org/markup-compatibility/2006">
      <mc:Choice Requires="x14">
        <control shapeId="1182" r:id="rId296" name="Control 158">
          <controlPr defaultSize="0" r:id="rId297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82" r:id="rId296" name="Control 158"/>
      </mc:Fallback>
    </mc:AlternateContent>
    <mc:AlternateContent xmlns:mc="http://schemas.openxmlformats.org/markup-compatibility/2006">
      <mc:Choice Requires="x14">
        <control shapeId="1183" r:id="rId298" name="Control 159">
          <controlPr defaultSize="0" r:id="rId299">
            <anchor moveWithCells="1">
              <from>
                <xdr:col>1</xdr:col>
                <xdr:colOff>0</xdr:colOff>
                <xdr:row>9</xdr:row>
                <xdr:rowOff>28575</xdr:rowOff>
              </from>
              <to>
                <xdr:col>1</xdr:col>
                <xdr:colOff>838200</xdr:colOff>
                <xdr:row>10</xdr:row>
                <xdr:rowOff>76200</xdr:rowOff>
              </to>
            </anchor>
          </controlPr>
        </control>
      </mc:Choice>
      <mc:Fallback>
        <control shapeId="1183" r:id="rId298" name="Control 159"/>
      </mc:Fallback>
    </mc:AlternateContent>
    <mc:AlternateContent xmlns:mc="http://schemas.openxmlformats.org/markup-compatibility/2006">
      <mc:Choice Requires="x14">
        <control shapeId="1184" r:id="rId300" name="Control 160">
          <controlPr defaultSize="0" r:id="rId301">
            <anchor moveWithCells="1">
              <from>
                <xdr:col>2</xdr:col>
                <xdr:colOff>0</xdr:colOff>
                <xdr:row>9</xdr:row>
                <xdr:rowOff>28575</xdr:rowOff>
              </from>
              <to>
                <xdr:col>3</xdr:col>
                <xdr:colOff>219075</xdr:colOff>
                <xdr:row>10</xdr:row>
                <xdr:rowOff>76200</xdr:rowOff>
              </to>
            </anchor>
          </controlPr>
        </control>
      </mc:Choice>
      <mc:Fallback>
        <control shapeId="1184" r:id="rId300" name="Control 160"/>
      </mc:Fallback>
    </mc:AlternateContent>
    <mc:AlternateContent xmlns:mc="http://schemas.openxmlformats.org/markup-compatibility/2006">
      <mc:Choice Requires="x14">
        <control shapeId="1185" r:id="rId302" name="Control 161">
          <controlPr defaultSize="0" r:id="rId303">
            <anchor moveWithCells="1">
              <from>
                <xdr:col>2</xdr:col>
                <xdr:colOff>0</xdr:colOff>
                <xdr:row>9</xdr:row>
                <xdr:rowOff>28575</xdr:rowOff>
              </from>
              <to>
                <xdr:col>3</xdr:col>
                <xdr:colOff>219075</xdr:colOff>
                <xdr:row>10</xdr:row>
                <xdr:rowOff>76200</xdr:rowOff>
              </to>
            </anchor>
          </controlPr>
        </control>
      </mc:Choice>
      <mc:Fallback>
        <control shapeId="1185" r:id="rId302" name="Control 161"/>
      </mc:Fallback>
    </mc:AlternateContent>
    <mc:AlternateContent xmlns:mc="http://schemas.openxmlformats.org/markup-compatibility/2006">
      <mc:Choice Requires="x14">
        <control shapeId="1186" r:id="rId304" name="Control 162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86" r:id="rId304" name="Control 162"/>
      </mc:Fallback>
    </mc:AlternateContent>
    <mc:AlternateContent xmlns:mc="http://schemas.openxmlformats.org/markup-compatibility/2006">
      <mc:Choice Requires="x14">
        <control shapeId="1187" r:id="rId305" name="Control 163">
          <controlPr defaultSize="0" r:id="rId306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87" r:id="rId305" name="Control 163"/>
      </mc:Fallback>
    </mc:AlternateContent>
    <mc:AlternateContent xmlns:mc="http://schemas.openxmlformats.org/markup-compatibility/2006">
      <mc:Choice Requires="x14">
        <control shapeId="1188" r:id="rId307" name="Control 164">
          <controlPr defaultSize="0" r:id="rId308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88" r:id="rId307" name="Control 164"/>
      </mc:Fallback>
    </mc:AlternateContent>
    <mc:AlternateContent xmlns:mc="http://schemas.openxmlformats.org/markup-compatibility/2006">
      <mc:Choice Requires="x14">
        <control shapeId="1189" r:id="rId309" name="Control 165">
          <controlPr defaultSize="0" r:id="rId310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189" r:id="rId309" name="Control 165"/>
      </mc:Fallback>
    </mc:AlternateContent>
    <mc:AlternateContent xmlns:mc="http://schemas.openxmlformats.org/markup-compatibility/2006">
      <mc:Choice Requires="x14">
        <control shapeId="1190" r:id="rId311" name="Control 166">
          <controlPr defaultSize="0" r:id="rId31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90" r:id="rId311" name="Control 166"/>
      </mc:Fallback>
    </mc:AlternateContent>
    <mc:AlternateContent xmlns:mc="http://schemas.openxmlformats.org/markup-compatibility/2006">
      <mc:Choice Requires="x14">
        <control shapeId="1191" r:id="rId313" name="Control 167">
          <controlPr defaultSize="0" r:id="rId314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91" r:id="rId313" name="Control 167"/>
      </mc:Fallback>
    </mc:AlternateContent>
    <mc:AlternateContent xmlns:mc="http://schemas.openxmlformats.org/markup-compatibility/2006">
      <mc:Choice Requires="x14">
        <control shapeId="1192" r:id="rId315" name="Control 168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92" r:id="rId315" name="Control 168"/>
      </mc:Fallback>
    </mc:AlternateContent>
    <mc:AlternateContent xmlns:mc="http://schemas.openxmlformats.org/markup-compatibility/2006">
      <mc:Choice Requires="x14">
        <control shapeId="1193" r:id="rId316" name="Control 169">
          <controlPr defaultSize="0" r:id="rId317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93" r:id="rId316" name="Control 169"/>
      </mc:Fallback>
    </mc:AlternateContent>
    <mc:AlternateContent xmlns:mc="http://schemas.openxmlformats.org/markup-compatibility/2006">
      <mc:Choice Requires="x14">
        <control shapeId="1194" r:id="rId318" name="Control 170">
          <controlPr defaultSize="0" r:id="rId319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94" r:id="rId318" name="Control 170"/>
      </mc:Fallback>
    </mc:AlternateContent>
    <mc:AlternateContent xmlns:mc="http://schemas.openxmlformats.org/markup-compatibility/2006">
      <mc:Choice Requires="x14">
        <control shapeId="1195" r:id="rId320" name="Control 171">
          <controlPr defaultSize="0" r:id="rId321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195" r:id="rId320" name="Control 171"/>
      </mc:Fallback>
    </mc:AlternateContent>
    <mc:AlternateContent xmlns:mc="http://schemas.openxmlformats.org/markup-compatibility/2006">
      <mc:Choice Requires="x14">
        <control shapeId="1196" r:id="rId322" name="Control 172">
          <controlPr defaultSize="0" r:id="rId323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96" r:id="rId322" name="Control 172"/>
      </mc:Fallback>
    </mc:AlternateContent>
    <mc:AlternateContent xmlns:mc="http://schemas.openxmlformats.org/markup-compatibility/2006">
      <mc:Choice Requires="x14">
        <control shapeId="1197" r:id="rId324" name="Control 173">
          <controlPr defaultSize="0" r:id="rId325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197" r:id="rId324" name="Control 173"/>
      </mc:Fallback>
    </mc:AlternateContent>
    <mc:AlternateContent xmlns:mc="http://schemas.openxmlformats.org/markup-compatibility/2006">
      <mc:Choice Requires="x14">
        <control shapeId="1198" r:id="rId326" name="Control 174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98" r:id="rId326" name="Control 174"/>
      </mc:Fallback>
    </mc:AlternateContent>
    <mc:AlternateContent xmlns:mc="http://schemas.openxmlformats.org/markup-compatibility/2006">
      <mc:Choice Requires="x14">
        <control shapeId="1199" r:id="rId327" name="Control 175">
          <controlPr defaultSize="0" r:id="rId328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199" r:id="rId327" name="Control 175"/>
      </mc:Fallback>
    </mc:AlternateContent>
    <mc:AlternateContent xmlns:mc="http://schemas.openxmlformats.org/markup-compatibility/2006">
      <mc:Choice Requires="x14">
        <control shapeId="1200" r:id="rId329" name="Control 176">
          <controlPr defaultSize="0" r:id="rId330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00" r:id="rId329" name="Control 176"/>
      </mc:Fallback>
    </mc:AlternateContent>
    <mc:AlternateContent xmlns:mc="http://schemas.openxmlformats.org/markup-compatibility/2006">
      <mc:Choice Requires="x14">
        <control shapeId="1201" r:id="rId331" name="Control 177">
          <controlPr defaultSize="0" r:id="rId332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01" r:id="rId331" name="Control 177"/>
      </mc:Fallback>
    </mc:AlternateContent>
    <mc:AlternateContent xmlns:mc="http://schemas.openxmlformats.org/markup-compatibility/2006">
      <mc:Choice Requires="x14">
        <control shapeId="1202" r:id="rId333" name="Control 178">
          <controlPr defaultSize="0" r:id="rId334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02" r:id="rId333" name="Control 178"/>
      </mc:Fallback>
    </mc:AlternateContent>
    <mc:AlternateContent xmlns:mc="http://schemas.openxmlformats.org/markup-compatibility/2006">
      <mc:Choice Requires="x14">
        <control shapeId="1203" r:id="rId335" name="Control 179">
          <controlPr defaultSize="0" r:id="rId33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03" r:id="rId335" name="Control 179"/>
      </mc:Fallback>
    </mc:AlternateContent>
    <mc:AlternateContent xmlns:mc="http://schemas.openxmlformats.org/markup-compatibility/2006">
      <mc:Choice Requires="x14">
        <control shapeId="1204" r:id="rId337" name="Control 180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04" r:id="rId337" name="Control 180"/>
      </mc:Fallback>
    </mc:AlternateContent>
    <mc:AlternateContent xmlns:mc="http://schemas.openxmlformats.org/markup-compatibility/2006">
      <mc:Choice Requires="x14">
        <control shapeId="1205" r:id="rId338" name="Control 181">
          <controlPr defaultSize="0" r:id="rId339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05" r:id="rId338" name="Control 181"/>
      </mc:Fallback>
    </mc:AlternateContent>
    <mc:AlternateContent xmlns:mc="http://schemas.openxmlformats.org/markup-compatibility/2006">
      <mc:Choice Requires="x14">
        <control shapeId="1206" r:id="rId340" name="Control 182">
          <controlPr defaultSize="0" r:id="rId341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06" r:id="rId340" name="Control 182"/>
      </mc:Fallback>
    </mc:AlternateContent>
    <mc:AlternateContent xmlns:mc="http://schemas.openxmlformats.org/markup-compatibility/2006">
      <mc:Choice Requires="x14">
        <control shapeId="1207" r:id="rId342" name="Control 183">
          <controlPr defaultSize="0" r:id="rId343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07" r:id="rId342" name="Control 183"/>
      </mc:Fallback>
    </mc:AlternateContent>
    <mc:AlternateContent xmlns:mc="http://schemas.openxmlformats.org/markup-compatibility/2006">
      <mc:Choice Requires="x14">
        <control shapeId="1208" r:id="rId344" name="Control 184">
          <controlPr defaultSize="0" r:id="rId345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08" r:id="rId344" name="Control 184"/>
      </mc:Fallback>
    </mc:AlternateContent>
    <mc:AlternateContent xmlns:mc="http://schemas.openxmlformats.org/markup-compatibility/2006">
      <mc:Choice Requires="x14">
        <control shapeId="1209" r:id="rId346" name="Control 185">
          <controlPr defaultSize="0" r:id="rId347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09" r:id="rId346" name="Control 185"/>
      </mc:Fallback>
    </mc:AlternateContent>
    <mc:AlternateContent xmlns:mc="http://schemas.openxmlformats.org/markup-compatibility/2006">
      <mc:Choice Requires="x14">
        <control shapeId="1210" r:id="rId348" name="Control 186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10" r:id="rId348" name="Control 186"/>
      </mc:Fallback>
    </mc:AlternateContent>
    <mc:AlternateContent xmlns:mc="http://schemas.openxmlformats.org/markup-compatibility/2006">
      <mc:Choice Requires="x14">
        <control shapeId="1211" r:id="rId349" name="Control 187">
          <controlPr defaultSize="0" r:id="rId350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11" r:id="rId349" name="Control 187"/>
      </mc:Fallback>
    </mc:AlternateContent>
    <mc:AlternateContent xmlns:mc="http://schemas.openxmlformats.org/markup-compatibility/2006">
      <mc:Choice Requires="x14">
        <control shapeId="1212" r:id="rId351" name="Control 188">
          <controlPr defaultSize="0" r:id="rId352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12" r:id="rId351" name="Control 188"/>
      </mc:Fallback>
    </mc:AlternateContent>
    <mc:AlternateContent xmlns:mc="http://schemas.openxmlformats.org/markup-compatibility/2006">
      <mc:Choice Requires="x14">
        <control shapeId="1213" r:id="rId353" name="Control 189">
          <controlPr defaultSize="0" r:id="rId35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13" r:id="rId353" name="Control 189"/>
      </mc:Fallback>
    </mc:AlternateContent>
    <mc:AlternateContent xmlns:mc="http://schemas.openxmlformats.org/markup-compatibility/2006">
      <mc:Choice Requires="x14">
        <control shapeId="1214" r:id="rId355" name="Control 190">
          <controlPr defaultSize="0" r:id="rId35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14" r:id="rId355" name="Control 190"/>
      </mc:Fallback>
    </mc:AlternateContent>
    <mc:AlternateContent xmlns:mc="http://schemas.openxmlformats.org/markup-compatibility/2006">
      <mc:Choice Requires="x14">
        <control shapeId="1215" r:id="rId357" name="Control 191">
          <controlPr defaultSize="0" r:id="rId35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15" r:id="rId357" name="Control 191"/>
      </mc:Fallback>
    </mc:AlternateContent>
    <mc:AlternateContent xmlns:mc="http://schemas.openxmlformats.org/markup-compatibility/2006">
      <mc:Choice Requires="x14">
        <control shapeId="1216" r:id="rId359" name="Control 192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16" r:id="rId359" name="Control 192"/>
      </mc:Fallback>
    </mc:AlternateContent>
    <mc:AlternateContent xmlns:mc="http://schemas.openxmlformats.org/markup-compatibility/2006">
      <mc:Choice Requires="x14">
        <control shapeId="1217" r:id="rId360" name="Control 193">
          <controlPr defaultSize="0" r:id="rId361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17" r:id="rId360" name="Control 193"/>
      </mc:Fallback>
    </mc:AlternateContent>
    <mc:AlternateContent xmlns:mc="http://schemas.openxmlformats.org/markup-compatibility/2006">
      <mc:Choice Requires="x14">
        <control shapeId="1218" r:id="rId362" name="Control 194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18" r:id="rId362" name="Control 194"/>
      </mc:Fallback>
    </mc:AlternateContent>
    <mc:AlternateContent xmlns:mc="http://schemas.openxmlformats.org/markup-compatibility/2006">
      <mc:Choice Requires="x14">
        <control shapeId="1219" r:id="rId363" name="Control 195">
          <controlPr defaultSize="0" r:id="rId36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19" r:id="rId363" name="Control 195"/>
      </mc:Fallback>
    </mc:AlternateContent>
    <mc:AlternateContent xmlns:mc="http://schemas.openxmlformats.org/markup-compatibility/2006">
      <mc:Choice Requires="x14">
        <control shapeId="1220" r:id="rId365" name="Control 196">
          <controlPr defaultSize="0" r:id="rId36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20" r:id="rId365" name="Control 196"/>
      </mc:Fallback>
    </mc:AlternateContent>
    <mc:AlternateContent xmlns:mc="http://schemas.openxmlformats.org/markup-compatibility/2006">
      <mc:Choice Requires="x14">
        <control shapeId="1221" r:id="rId367" name="Control 197">
          <controlPr defaultSize="0" r:id="rId36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21" r:id="rId367" name="Control 197"/>
      </mc:Fallback>
    </mc:AlternateContent>
    <mc:AlternateContent xmlns:mc="http://schemas.openxmlformats.org/markup-compatibility/2006">
      <mc:Choice Requires="x14">
        <control shapeId="1222" r:id="rId369" name="Control 198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22" r:id="rId369" name="Control 198"/>
      </mc:Fallback>
    </mc:AlternateContent>
    <mc:AlternateContent xmlns:mc="http://schemas.openxmlformats.org/markup-compatibility/2006">
      <mc:Choice Requires="x14">
        <control shapeId="1223" r:id="rId370" name="Control 199">
          <controlPr defaultSize="0" r:id="rId371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23" r:id="rId370" name="Control 199"/>
      </mc:Fallback>
    </mc:AlternateContent>
    <mc:AlternateContent xmlns:mc="http://schemas.openxmlformats.org/markup-compatibility/2006">
      <mc:Choice Requires="x14">
        <control shapeId="1224" r:id="rId372" name="Control 200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224" r:id="rId372" name="Control 200"/>
      </mc:Fallback>
    </mc:AlternateContent>
    <mc:AlternateContent xmlns:mc="http://schemas.openxmlformats.org/markup-compatibility/2006">
      <mc:Choice Requires="x14">
        <control shapeId="1225" r:id="rId373" name="Control 201">
          <controlPr defaultSize="0" r:id="rId37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25" r:id="rId373" name="Control 201"/>
      </mc:Fallback>
    </mc:AlternateContent>
    <mc:AlternateContent xmlns:mc="http://schemas.openxmlformats.org/markup-compatibility/2006">
      <mc:Choice Requires="x14">
        <control shapeId="1226" r:id="rId375" name="Control 202">
          <controlPr defaultSize="0" r:id="rId37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26" r:id="rId375" name="Control 202"/>
      </mc:Fallback>
    </mc:AlternateContent>
    <mc:AlternateContent xmlns:mc="http://schemas.openxmlformats.org/markup-compatibility/2006">
      <mc:Choice Requires="x14">
        <control shapeId="1227" r:id="rId377" name="Control 203">
          <controlPr defaultSize="0" r:id="rId37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27" r:id="rId377" name="Control 203"/>
      </mc:Fallback>
    </mc:AlternateContent>
    <mc:AlternateContent xmlns:mc="http://schemas.openxmlformats.org/markup-compatibility/2006">
      <mc:Choice Requires="x14">
        <control shapeId="1228" r:id="rId379" name="Control 204">
          <controlPr defaultSize="0" r:id="rId215">
            <anchor moveWithCells="1">
              <from>
                <xdr:col>1</xdr:col>
                <xdr:colOff>0</xdr:colOff>
                <xdr:row>15</xdr:row>
                <xdr:rowOff>66675</xdr:rowOff>
              </from>
              <to>
                <xdr:col>1</xdr:col>
                <xdr:colOff>838200</xdr:colOff>
                <xdr:row>16</xdr:row>
                <xdr:rowOff>114300</xdr:rowOff>
              </to>
            </anchor>
          </controlPr>
        </control>
      </mc:Choice>
      <mc:Fallback>
        <control shapeId="1228" r:id="rId379" name="Control 204"/>
      </mc:Fallback>
    </mc:AlternateContent>
    <mc:AlternateContent xmlns:mc="http://schemas.openxmlformats.org/markup-compatibility/2006">
      <mc:Choice Requires="x14">
        <control shapeId="1229" r:id="rId380" name="Control 205">
          <controlPr defaultSize="0" r:id="rId381">
            <anchor moveWithCells="1">
              <from>
                <xdr:col>2</xdr:col>
                <xdr:colOff>0</xdr:colOff>
                <xdr:row>15</xdr:row>
                <xdr:rowOff>123825</xdr:rowOff>
              </from>
              <to>
                <xdr:col>3</xdr:col>
                <xdr:colOff>219075</xdr:colOff>
                <xdr:row>17</xdr:row>
                <xdr:rowOff>0</xdr:rowOff>
              </to>
            </anchor>
          </controlPr>
        </control>
      </mc:Choice>
      <mc:Fallback>
        <control shapeId="1229" r:id="rId380" name="Control 205"/>
      </mc:Fallback>
    </mc:AlternateContent>
    <mc:AlternateContent xmlns:mc="http://schemas.openxmlformats.org/markup-compatibility/2006">
      <mc:Choice Requires="x14">
        <control shapeId="1230" r:id="rId382" name="Control 206">
          <controlPr defaultSize="0" r:id="rId215">
            <anchor moveWithCells="1">
              <from>
                <xdr:col>1</xdr:col>
                <xdr:colOff>0</xdr:colOff>
                <xdr:row>15</xdr:row>
                <xdr:rowOff>66675</xdr:rowOff>
              </from>
              <to>
                <xdr:col>1</xdr:col>
                <xdr:colOff>838200</xdr:colOff>
                <xdr:row>16</xdr:row>
                <xdr:rowOff>114300</xdr:rowOff>
              </to>
            </anchor>
          </controlPr>
        </control>
      </mc:Choice>
      <mc:Fallback>
        <control shapeId="1230" r:id="rId382" name="Control 206"/>
      </mc:Fallback>
    </mc:AlternateContent>
    <mc:AlternateContent xmlns:mc="http://schemas.openxmlformats.org/markup-compatibility/2006">
      <mc:Choice Requires="x14">
        <control shapeId="1231" r:id="rId383" name="Control 207">
          <controlPr defaultSize="0" r:id="rId38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31" r:id="rId383" name="Control 207"/>
      </mc:Fallback>
    </mc:AlternateContent>
    <mc:AlternateContent xmlns:mc="http://schemas.openxmlformats.org/markup-compatibility/2006">
      <mc:Choice Requires="x14">
        <control shapeId="1232" r:id="rId385" name="Control 208">
          <controlPr defaultSize="0" r:id="rId38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32" r:id="rId385" name="Control 208"/>
      </mc:Fallback>
    </mc:AlternateContent>
    <mc:AlternateContent xmlns:mc="http://schemas.openxmlformats.org/markup-compatibility/2006">
      <mc:Choice Requires="x14">
        <control shapeId="1233" r:id="rId387" name="Control 209">
          <controlPr defaultSize="0" r:id="rId38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33" r:id="rId387" name="Control 209"/>
      </mc:Fallback>
    </mc:AlternateContent>
    <mc:AlternateContent xmlns:mc="http://schemas.openxmlformats.org/markup-compatibility/2006">
      <mc:Choice Requires="x14">
        <control shapeId="1234" r:id="rId389" name="Control 210">
          <controlPr defaultSize="0" r:id="rId27">
            <anchor moveWithCells="1">
              <from>
                <xdr:col>2</xdr:col>
                <xdr:colOff>0</xdr:colOff>
                <xdr:row>16</xdr:row>
                <xdr:rowOff>66675</xdr:rowOff>
              </from>
              <to>
                <xdr:col>3</xdr:col>
                <xdr:colOff>219075</xdr:colOff>
                <xdr:row>17</xdr:row>
                <xdr:rowOff>104775</xdr:rowOff>
              </to>
            </anchor>
          </controlPr>
        </control>
      </mc:Choice>
      <mc:Fallback>
        <control shapeId="1234" r:id="rId389" name="Control 210"/>
      </mc:Fallback>
    </mc:AlternateContent>
    <mc:AlternateContent xmlns:mc="http://schemas.openxmlformats.org/markup-compatibility/2006">
      <mc:Choice Requires="x14">
        <control shapeId="1235" r:id="rId390" name="Control 211">
          <controlPr defaultSize="0" r:id="rId391">
            <anchor moveWithCells="1">
              <from>
                <xdr:col>2</xdr:col>
                <xdr:colOff>0</xdr:colOff>
                <xdr:row>16</xdr:row>
                <xdr:rowOff>123825</xdr:rowOff>
              </from>
              <to>
                <xdr:col>3</xdr:col>
                <xdr:colOff>219075</xdr:colOff>
                <xdr:row>18</xdr:row>
                <xdr:rowOff>0</xdr:rowOff>
              </to>
            </anchor>
          </controlPr>
        </control>
      </mc:Choice>
      <mc:Fallback>
        <control shapeId="1235" r:id="rId390" name="Control 211"/>
      </mc:Fallback>
    </mc:AlternateContent>
    <mc:AlternateContent xmlns:mc="http://schemas.openxmlformats.org/markup-compatibility/2006">
      <mc:Choice Requires="x14">
        <control shapeId="1236" r:id="rId392" name="Control 212">
          <controlPr defaultSize="0" r:id="rId27">
            <anchor moveWithCells="1">
              <from>
                <xdr:col>2</xdr:col>
                <xdr:colOff>0</xdr:colOff>
                <xdr:row>16</xdr:row>
                <xdr:rowOff>66675</xdr:rowOff>
              </from>
              <to>
                <xdr:col>3</xdr:col>
                <xdr:colOff>219075</xdr:colOff>
                <xdr:row>17</xdr:row>
                <xdr:rowOff>104775</xdr:rowOff>
              </to>
            </anchor>
          </controlPr>
        </control>
      </mc:Choice>
      <mc:Fallback>
        <control shapeId="1236" r:id="rId392" name="Control 212"/>
      </mc:Fallback>
    </mc:AlternateContent>
    <mc:AlternateContent xmlns:mc="http://schemas.openxmlformats.org/markup-compatibility/2006">
      <mc:Choice Requires="x14">
        <control shapeId="1237" r:id="rId393" name="Control 213">
          <controlPr defaultSize="0" r:id="rId39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37" r:id="rId393" name="Control 213"/>
      </mc:Fallback>
    </mc:AlternateContent>
    <mc:AlternateContent xmlns:mc="http://schemas.openxmlformats.org/markup-compatibility/2006">
      <mc:Choice Requires="x14">
        <control shapeId="1238" r:id="rId395" name="Control 214">
          <controlPr defaultSize="0" r:id="rId39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38" r:id="rId395" name="Control 214"/>
      </mc:Fallback>
    </mc:AlternateContent>
    <mc:AlternateContent xmlns:mc="http://schemas.openxmlformats.org/markup-compatibility/2006">
      <mc:Choice Requires="x14">
        <control shapeId="1239" r:id="rId397" name="Control 215">
          <controlPr defaultSize="0" r:id="rId39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39" r:id="rId397" name="Control 215"/>
      </mc:Fallback>
    </mc:AlternateContent>
    <mc:AlternateContent xmlns:mc="http://schemas.openxmlformats.org/markup-compatibility/2006">
      <mc:Choice Requires="x14">
        <control shapeId="1240" r:id="rId399" name="Control 216">
          <controlPr defaultSize="0" r:id="rId61">
            <anchor moveWithCells="1">
              <from>
                <xdr:col>2</xdr:col>
                <xdr:colOff>0</xdr:colOff>
                <xdr:row>17</xdr:row>
                <xdr:rowOff>47625</xdr:rowOff>
              </from>
              <to>
                <xdr:col>3</xdr:col>
                <xdr:colOff>219075</xdr:colOff>
                <xdr:row>18</xdr:row>
                <xdr:rowOff>95250</xdr:rowOff>
              </to>
            </anchor>
          </controlPr>
        </control>
      </mc:Choice>
      <mc:Fallback>
        <control shapeId="1240" r:id="rId399" name="Control 216"/>
      </mc:Fallback>
    </mc:AlternateContent>
    <mc:AlternateContent xmlns:mc="http://schemas.openxmlformats.org/markup-compatibility/2006">
      <mc:Choice Requires="x14">
        <control shapeId="1241" r:id="rId400" name="Control 217">
          <controlPr defaultSize="0" r:id="rId401">
            <anchor moveWithCells="1">
              <from>
                <xdr:col>2</xdr:col>
                <xdr:colOff>0</xdr:colOff>
                <xdr:row>17</xdr:row>
                <xdr:rowOff>95250</xdr:rowOff>
              </from>
              <to>
                <xdr:col>3</xdr:col>
                <xdr:colOff>219075</xdr:colOff>
                <xdr:row>18</xdr:row>
                <xdr:rowOff>142875</xdr:rowOff>
              </to>
            </anchor>
          </controlPr>
        </control>
      </mc:Choice>
      <mc:Fallback>
        <control shapeId="1241" r:id="rId400" name="Control 217"/>
      </mc:Fallback>
    </mc:AlternateContent>
    <mc:AlternateContent xmlns:mc="http://schemas.openxmlformats.org/markup-compatibility/2006">
      <mc:Choice Requires="x14">
        <control shapeId="1242" r:id="rId402" name="Control 218">
          <controlPr defaultSize="0" r:id="rId61">
            <anchor moveWithCells="1">
              <from>
                <xdr:col>2</xdr:col>
                <xdr:colOff>0</xdr:colOff>
                <xdr:row>17</xdr:row>
                <xdr:rowOff>47625</xdr:rowOff>
              </from>
              <to>
                <xdr:col>3</xdr:col>
                <xdr:colOff>219075</xdr:colOff>
                <xdr:row>18</xdr:row>
                <xdr:rowOff>95250</xdr:rowOff>
              </to>
            </anchor>
          </controlPr>
        </control>
      </mc:Choice>
      <mc:Fallback>
        <control shapeId="1242" r:id="rId402" name="Control 218"/>
      </mc:Fallback>
    </mc:AlternateContent>
    <mc:AlternateContent xmlns:mc="http://schemas.openxmlformats.org/markup-compatibility/2006">
      <mc:Choice Requires="x14">
        <control shapeId="1243" r:id="rId403" name="Control 219">
          <controlPr defaultSize="0" r:id="rId40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43" r:id="rId403" name="Control 219"/>
      </mc:Fallback>
    </mc:AlternateContent>
    <mc:AlternateContent xmlns:mc="http://schemas.openxmlformats.org/markup-compatibility/2006">
      <mc:Choice Requires="x14">
        <control shapeId="1244" r:id="rId405" name="Control 220">
          <controlPr defaultSize="0" r:id="rId40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44" r:id="rId405" name="Control 220"/>
      </mc:Fallback>
    </mc:AlternateContent>
    <mc:AlternateContent xmlns:mc="http://schemas.openxmlformats.org/markup-compatibility/2006">
      <mc:Choice Requires="x14">
        <control shapeId="1245" r:id="rId407" name="Control 221">
          <controlPr defaultSize="0" r:id="rId40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45" r:id="rId407" name="Control 221"/>
      </mc:Fallback>
    </mc:AlternateContent>
    <mc:AlternateContent xmlns:mc="http://schemas.openxmlformats.org/markup-compatibility/2006">
      <mc:Choice Requires="x14">
        <control shapeId="1246" r:id="rId409" name="Control 222">
          <controlPr defaultSize="0" r:id="rId61">
            <anchor moveWithCells="1">
              <from>
                <xdr:col>2</xdr:col>
                <xdr:colOff>0</xdr:colOff>
                <xdr:row>18</xdr:row>
                <xdr:rowOff>57150</xdr:rowOff>
              </from>
              <to>
                <xdr:col>3</xdr:col>
                <xdr:colOff>219075</xdr:colOff>
                <xdr:row>19</xdr:row>
                <xdr:rowOff>104775</xdr:rowOff>
              </to>
            </anchor>
          </controlPr>
        </control>
      </mc:Choice>
      <mc:Fallback>
        <control shapeId="1246" r:id="rId409" name="Control 222"/>
      </mc:Fallback>
    </mc:AlternateContent>
    <mc:AlternateContent xmlns:mc="http://schemas.openxmlformats.org/markup-compatibility/2006">
      <mc:Choice Requires="x14">
        <control shapeId="1247" r:id="rId410" name="Control 223">
          <controlPr defaultSize="0" r:id="rId411">
            <anchor moveWithCells="1">
              <from>
                <xdr:col>2</xdr:col>
                <xdr:colOff>0</xdr:colOff>
                <xdr:row>18</xdr:row>
                <xdr:rowOff>104775</xdr:rowOff>
              </from>
              <to>
                <xdr:col>3</xdr:col>
                <xdr:colOff>219075</xdr:colOff>
                <xdr:row>19</xdr:row>
                <xdr:rowOff>152400</xdr:rowOff>
              </to>
            </anchor>
          </controlPr>
        </control>
      </mc:Choice>
      <mc:Fallback>
        <control shapeId="1247" r:id="rId410" name="Control 223"/>
      </mc:Fallback>
    </mc:AlternateContent>
    <mc:AlternateContent xmlns:mc="http://schemas.openxmlformats.org/markup-compatibility/2006">
      <mc:Choice Requires="x14">
        <control shapeId="1248" r:id="rId412" name="Control 224">
          <controlPr defaultSize="0" r:id="rId61">
            <anchor moveWithCells="1">
              <from>
                <xdr:col>2</xdr:col>
                <xdr:colOff>0</xdr:colOff>
                <xdr:row>18</xdr:row>
                <xdr:rowOff>57150</xdr:rowOff>
              </from>
              <to>
                <xdr:col>3</xdr:col>
                <xdr:colOff>219075</xdr:colOff>
                <xdr:row>19</xdr:row>
                <xdr:rowOff>104775</xdr:rowOff>
              </to>
            </anchor>
          </controlPr>
        </control>
      </mc:Choice>
      <mc:Fallback>
        <control shapeId="1248" r:id="rId412" name="Control 224"/>
      </mc:Fallback>
    </mc:AlternateContent>
    <mc:AlternateContent xmlns:mc="http://schemas.openxmlformats.org/markup-compatibility/2006">
      <mc:Choice Requires="x14">
        <control shapeId="1249" r:id="rId413" name="Control 225">
          <controlPr defaultSize="0" r:id="rId41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49" r:id="rId413" name="Control 225"/>
      </mc:Fallback>
    </mc:AlternateContent>
    <mc:AlternateContent xmlns:mc="http://schemas.openxmlformats.org/markup-compatibility/2006">
      <mc:Choice Requires="x14">
        <control shapeId="1250" r:id="rId415" name="Control 226">
          <controlPr defaultSize="0" r:id="rId41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50" r:id="rId415" name="Control 226"/>
      </mc:Fallback>
    </mc:AlternateContent>
    <mc:AlternateContent xmlns:mc="http://schemas.openxmlformats.org/markup-compatibility/2006">
      <mc:Choice Requires="x14">
        <control shapeId="1251" r:id="rId417" name="Control 227">
          <controlPr defaultSize="0" r:id="rId41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51" r:id="rId417" name="Control 227"/>
      </mc:Fallback>
    </mc:AlternateContent>
    <mc:AlternateContent xmlns:mc="http://schemas.openxmlformats.org/markup-compatibility/2006">
      <mc:Choice Requires="x14">
        <control shapeId="1252" r:id="rId419" name="Control 228">
          <controlPr defaultSize="0" r:id="rId27">
            <anchor moveWithCells="1">
              <from>
                <xdr:col>2</xdr:col>
                <xdr:colOff>0</xdr:colOff>
                <xdr:row>19</xdr:row>
                <xdr:rowOff>38100</xdr:rowOff>
              </from>
              <to>
                <xdr:col>3</xdr:col>
                <xdr:colOff>219075</xdr:colOff>
                <xdr:row>20</xdr:row>
                <xdr:rowOff>76200</xdr:rowOff>
              </to>
            </anchor>
          </controlPr>
        </control>
      </mc:Choice>
      <mc:Fallback>
        <control shapeId="1252" r:id="rId419" name="Control 228"/>
      </mc:Fallback>
    </mc:AlternateContent>
    <mc:AlternateContent xmlns:mc="http://schemas.openxmlformats.org/markup-compatibility/2006">
      <mc:Choice Requires="x14">
        <control shapeId="1253" r:id="rId420" name="Control 229">
          <controlPr defaultSize="0" r:id="rId421">
            <anchor moveWithCells="1">
              <from>
                <xdr:col>2</xdr:col>
                <xdr:colOff>0</xdr:colOff>
                <xdr:row>19</xdr:row>
                <xdr:rowOff>104775</xdr:rowOff>
              </from>
              <to>
                <xdr:col>3</xdr:col>
                <xdr:colOff>219075</xdr:colOff>
                <xdr:row>20</xdr:row>
                <xdr:rowOff>142875</xdr:rowOff>
              </to>
            </anchor>
          </controlPr>
        </control>
      </mc:Choice>
      <mc:Fallback>
        <control shapeId="1253" r:id="rId420" name="Control 229"/>
      </mc:Fallback>
    </mc:AlternateContent>
    <mc:AlternateContent xmlns:mc="http://schemas.openxmlformats.org/markup-compatibility/2006">
      <mc:Choice Requires="x14">
        <control shapeId="1254" r:id="rId422" name="Control 230">
          <controlPr defaultSize="0" r:id="rId27">
            <anchor moveWithCells="1">
              <from>
                <xdr:col>2</xdr:col>
                <xdr:colOff>0</xdr:colOff>
                <xdr:row>19</xdr:row>
                <xdr:rowOff>38100</xdr:rowOff>
              </from>
              <to>
                <xdr:col>3</xdr:col>
                <xdr:colOff>219075</xdr:colOff>
                <xdr:row>20</xdr:row>
                <xdr:rowOff>76200</xdr:rowOff>
              </to>
            </anchor>
          </controlPr>
        </control>
      </mc:Choice>
      <mc:Fallback>
        <control shapeId="1254" r:id="rId422" name="Control 230"/>
      </mc:Fallback>
    </mc:AlternateContent>
    <mc:AlternateContent xmlns:mc="http://schemas.openxmlformats.org/markup-compatibility/2006">
      <mc:Choice Requires="x14">
        <control shapeId="1255" r:id="rId423" name="Control 231">
          <controlPr defaultSize="0" r:id="rId42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55" r:id="rId423" name="Control 231"/>
      </mc:Fallback>
    </mc:AlternateContent>
    <mc:AlternateContent xmlns:mc="http://schemas.openxmlformats.org/markup-compatibility/2006">
      <mc:Choice Requires="x14">
        <control shapeId="1256" r:id="rId425" name="Control 232">
          <controlPr defaultSize="0" r:id="rId42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56" r:id="rId425" name="Control 232"/>
      </mc:Fallback>
    </mc:AlternateContent>
    <mc:AlternateContent xmlns:mc="http://schemas.openxmlformats.org/markup-compatibility/2006">
      <mc:Choice Requires="x14">
        <control shapeId="1257" r:id="rId427" name="Control 233">
          <controlPr defaultSize="0" r:id="rId42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57" r:id="rId427" name="Control 233"/>
      </mc:Fallback>
    </mc:AlternateContent>
    <mc:AlternateContent xmlns:mc="http://schemas.openxmlformats.org/markup-compatibility/2006">
      <mc:Choice Requires="x14">
        <control shapeId="1258" r:id="rId429" name="Control 234">
          <controlPr defaultSize="0" r:id="rId61">
            <anchor moveWithCells="1">
              <from>
                <xdr:col>2</xdr:col>
                <xdr:colOff>0</xdr:colOff>
                <xdr:row>20</xdr:row>
                <xdr:rowOff>19050</xdr:rowOff>
              </from>
              <to>
                <xdr:col>3</xdr:col>
                <xdr:colOff>219075</xdr:colOff>
                <xdr:row>21</xdr:row>
                <xdr:rowOff>66675</xdr:rowOff>
              </to>
            </anchor>
          </controlPr>
        </control>
      </mc:Choice>
      <mc:Fallback>
        <control shapeId="1258" r:id="rId429" name="Control 234"/>
      </mc:Fallback>
    </mc:AlternateContent>
    <mc:AlternateContent xmlns:mc="http://schemas.openxmlformats.org/markup-compatibility/2006">
      <mc:Choice Requires="x14">
        <control shapeId="1259" r:id="rId430" name="Control 235">
          <controlPr defaultSize="0" r:id="rId431">
            <anchor moveWithCells="1">
              <from>
                <xdr:col>2</xdr:col>
                <xdr:colOff>0</xdr:colOff>
                <xdr:row>20</xdr:row>
                <xdr:rowOff>85725</xdr:rowOff>
              </from>
              <to>
                <xdr:col>3</xdr:col>
                <xdr:colOff>219075</xdr:colOff>
                <xdr:row>21</xdr:row>
                <xdr:rowOff>133350</xdr:rowOff>
              </to>
            </anchor>
          </controlPr>
        </control>
      </mc:Choice>
      <mc:Fallback>
        <control shapeId="1259" r:id="rId430" name="Control 235"/>
      </mc:Fallback>
    </mc:AlternateContent>
    <mc:AlternateContent xmlns:mc="http://schemas.openxmlformats.org/markup-compatibility/2006">
      <mc:Choice Requires="x14">
        <control shapeId="1260" r:id="rId432" name="Control 236">
          <controlPr defaultSize="0" r:id="rId61">
            <anchor moveWithCells="1">
              <from>
                <xdr:col>2</xdr:col>
                <xdr:colOff>0</xdr:colOff>
                <xdr:row>20</xdr:row>
                <xdr:rowOff>19050</xdr:rowOff>
              </from>
              <to>
                <xdr:col>3</xdr:col>
                <xdr:colOff>219075</xdr:colOff>
                <xdr:row>21</xdr:row>
                <xdr:rowOff>66675</xdr:rowOff>
              </to>
            </anchor>
          </controlPr>
        </control>
      </mc:Choice>
      <mc:Fallback>
        <control shapeId="1260" r:id="rId432" name="Control 236"/>
      </mc:Fallback>
    </mc:AlternateContent>
    <mc:AlternateContent xmlns:mc="http://schemas.openxmlformats.org/markup-compatibility/2006">
      <mc:Choice Requires="x14">
        <control shapeId="1261" r:id="rId433" name="Control 237">
          <controlPr defaultSize="0" r:id="rId43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61" r:id="rId433" name="Control 237"/>
      </mc:Fallback>
    </mc:AlternateContent>
    <mc:AlternateContent xmlns:mc="http://schemas.openxmlformats.org/markup-compatibility/2006">
      <mc:Choice Requires="x14">
        <control shapeId="1262" r:id="rId435" name="Control 238">
          <controlPr defaultSize="0" r:id="rId43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62" r:id="rId435" name="Control 238"/>
      </mc:Fallback>
    </mc:AlternateContent>
    <mc:AlternateContent xmlns:mc="http://schemas.openxmlformats.org/markup-compatibility/2006">
      <mc:Choice Requires="x14">
        <control shapeId="1263" r:id="rId437" name="Control 239">
          <controlPr defaultSize="0" r:id="rId43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63" r:id="rId437" name="Control 239"/>
      </mc:Fallback>
    </mc:AlternateContent>
    <mc:AlternateContent xmlns:mc="http://schemas.openxmlformats.org/markup-compatibility/2006">
      <mc:Choice Requires="x14">
        <control shapeId="1264" r:id="rId439" name="Control 240">
          <controlPr defaultSize="0" r:id="rId27">
            <anchor moveWithCells="1">
              <from>
                <xdr:col>2</xdr:col>
                <xdr:colOff>0</xdr:colOff>
                <xdr:row>21</xdr:row>
                <xdr:rowOff>19050</xdr:rowOff>
              </from>
              <to>
                <xdr:col>3</xdr:col>
                <xdr:colOff>219075</xdr:colOff>
                <xdr:row>22</xdr:row>
                <xdr:rowOff>57150</xdr:rowOff>
              </to>
            </anchor>
          </controlPr>
        </control>
      </mc:Choice>
      <mc:Fallback>
        <control shapeId="1264" r:id="rId439" name="Control 240"/>
      </mc:Fallback>
    </mc:AlternateContent>
    <mc:AlternateContent xmlns:mc="http://schemas.openxmlformats.org/markup-compatibility/2006">
      <mc:Choice Requires="x14">
        <control shapeId="1265" r:id="rId440" name="Control 241">
          <controlPr defaultSize="0" r:id="rId441">
            <anchor moveWithCells="1">
              <from>
                <xdr:col>2</xdr:col>
                <xdr:colOff>0</xdr:colOff>
                <xdr:row>21</xdr:row>
                <xdr:rowOff>76200</xdr:rowOff>
              </from>
              <to>
                <xdr:col>3</xdr:col>
                <xdr:colOff>219075</xdr:colOff>
                <xdr:row>22</xdr:row>
                <xdr:rowOff>114300</xdr:rowOff>
              </to>
            </anchor>
          </controlPr>
        </control>
      </mc:Choice>
      <mc:Fallback>
        <control shapeId="1265" r:id="rId440" name="Control 241"/>
      </mc:Fallback>
    </mc:AlternateContent>
    <mc:AlternateContent xmlns:mc="http://schemas.openxmlformats.org/markup-compatibility/2006">
      <mc:Choice Requires="x14">
        <control shapeId="1266" r:id="rId442" name="Control 242">
          <controlPr defaultSize="0" r:id="rId27">
            <anchor moveWithCells="1">
              <from>
                <xdr:col>2</xdr:col>
                <xdr:colOff>0</xdr:colOff>
                <xdr:row>21</xdr:row>
                <xdr:rowOff>19050</xdr:rowOff>
              </from>
              <to>
                <xdr:col>3</xdr:col>
                <xdr:colOff>219075</xdr:colOff>
                <xdr:row>22</xdr:row>
                <xdr:rowOff>57150</xdr:rowOff>
              </to>
            </anchor>
          </controlPr>
        </control>
      </mc:Choice>
      <mc:Fallback>
        <control shapeId="1266" r:id="rId442" name="Control 242"/>
      </mc:Fallback>
    </mc:AlternateContent>
    <mc:AlternateContent xmlns:mc="http://schemas.openxmlformats.org/markup-compatibility/2006">
      <mc:Choice Requires="x14">
        <control shapeId="1267" r:id="rId443" name="Control 243">
          <controlPr defaultSize="0" r:id="rId44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67" r:id="rId443" name="Control 243"/>
      </mc:Fallback>
    </mc:AlternateContent>
    <mc:AlternateContent xmlns:mc="http://schemas.openxmlformats.org/markup-compatibility/2006">
      <mc:Choice Requires="x14">
        <control shapeId="1268" r:id="rId445" name="Control 244">
          <controlPr defaultSize="0" r:id="rId44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68" r:id="rId445" name="Control 244"/>
      </mc:Fallback>
    </mc:AlternateContent>
    <mc:AlternateContent xmlns:mc="http://schemas.openxmlformats.org/markup-compatibility/2006">
      <mc:Choice Requires="x14">
        <control shapeId="1269" r:id="rId447" name="Control 245">
          <controlPr defaultSize="0" r:id="rId44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69" r:id="rId447" name="Control 245"/>
      </mc:Fallback>
    </mc:AlternateContent>
    <mc:AlternateContent xmlns:mc="http://schemas.openxmlformats.org/markup-compatibility/2006">
      <mc:Choice Requires="x14">
        <control shapeId="1270" r:id="rId449" name="Control 246">
          <controlPr defaultSize="0" r:id="rId61">
            <anchor moveWithCells="1">
              <from>
                <xdr:col>2</xdr:col>
                <xdr:colOff>0</xdr:colOff>
                <xdr:row>22</xdr:row>
                <xdr:rowOff>9525</xdr:rowOff>
              </from>
              <to>
                <xdr:col>3</xdr:col>
                <xdr:colOff>219075</xdr:colOff>
                <xdr:row>23</xdr:row>
                <xdr:rowOff>57150</xdr:rowOff>
              </to>
            </anchor>
          </controlPr>
        </control>
      </mc:Choice>
      <mc:Fallback>
        <control shapeId="1270" r:id="rId449" name="Control 246"/>
      </mc:Fallback>
    </mc:AlternateContent>
    <mc:AlternateContent xmlns:mc="http://schemas.openxmlformats.org/markup-compatibility/2006">
      <mc:Choice Requires="x14">
        <control shapeId="1271" r:id="rId450" name="Control 247">
          <controlPr defaultSize="0" r:id="rId451">
            <anchor moveWithCells="1">
              <from>
                <xdr:col>2</xdr:col>
                <xdr:colOff>0</xdr:colOff>
                <xdr:row>22</xdr:row>
                <xdr:rowOff>66675</xdr:rowOff>
              </from>
              <to>
                <xdr:col>3</xdr:col>
                <xdr:colOff>219075</xdr:colOff>
                <xdr:row>23</xdr:row>
                <xdr:rowOff>114300</xdr:rowOff>
              </to>
            </anchor>
          </controlPr>
        </control>
      </mc:Choice>
      <mc:Fallback>
        <control shapeId="1271" r:id="rId450" name="Control 247"/>
      </mc:Fallback>
    </mc:AlternateContent>
    <mc:AlternateContent xmlns:mc="http://schemas.openxmlformats.org/markup-compatibility/2006">
      <mc:Choice Requires="x14">
        <control shapeId="1272" r:id="rId452" name="Control 248">
          <controlPr defaultSize="0" r:id="rId61">
            <anchor moveWithCells="1">
              <from>
                <xdr:col>2</xdr:col>
                <xdr:colOff>0</xdr:colOff>
                <xdr:row>22</xdr:row>
                <xdr:rowOff>9525</xdr:rowOff>
              </from>
              <to>
                <xdr:col>3</xdr:col>
                <xdr:colOff>219075</xdr:colOff>
                <xdr:row>23</xdr:row>
                <xdr:rowOff>57150</xdr:rowOff>
              </to>
            </anchor>
          </controlPr>
        </control>
      </mc:Choice>
      <mc:Fallback>
        <control shapeId="1272" r:id="rId452" name="Control 248"/>
      </mc:Fallback>
    </mc:AlternateContent>
    <mc:AlternateContent xmlns:mc="http://schemas.openxmlformats.org/markup-compatibility/2006">
      <mc:Choice Requires="x14">
        <control shapeId="1273" r:id="rId453" name="Control 249">
          <controlPr defaultSize="0" r:id="rId45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73" r:id="rId453" name="Control 249"/>
      </mc:Fallback>
    </mc:AlternateContent>
    <mc:AlternateContent xmlns:mc="http://schemas.openxmlformats.org/markup-compatibility/2006">
      <mc:Choice Requires="x14">
        <control shapeId="1274" r:id="rId455" name="Control 250">
          <controlPr defaultSize="0" r:id="rId45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74" r:id="rId455" name="Control 250"/>
      </mc:Fallback>
    </mc:AlternateContent>
    <mc:AlternateContent xmlns:mc="http://schemas.openxmlformats.org/markup-compatibility/2006">
      <mc:Choice Requires="x14">
        <control shapeId="1275" r:id="rId457" name="Control 251">
          <controlPr defaultSize="0" r:id="rId45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75" r:id="rId457" name="Control 251"/>
      </mc:Fallback>
    </mc:AlternateContent>
    <mc:AlternateContent xmlns:mc="http://schemas.openxmlformats.org/markup-compatibility/2006">
      <mc:Choice Requires="x14">
        <control shapeId="1276" r:id="rId459" name="Control 252">
          <controlPr defaultSize="0" r:id="rId61">
            <anchor moveWithCells="1">
              <from>
                <xdr:col>2</xdr:col>
                <xdr:colOff>0</xdr:colOff>
                <xdr:row>23</xdr:row>
                <xdr:rowOff>9525</xdr:rowOff>
              </from>
              <to>
                <xdr:col>3</xdr:col>
                <xdr:colOff>219075</xdr:colOff>
                <xdr:row>24</xdr:row>
                <xdr:rowOff>57150</xdr:rowOff>
              </to>
            </anchor>
          </controlPr>
        </control>
      </mc:Choice>
      <mc:Fallback>
        <control shapeId="1276" r:id="rId459" name="Control 252"/>
      </mc:Fallback>
    </mc:AlternateContent>
    <mc:AlternateContent xmlns:mc="http://schemas.openxmlformats.org/markup-compatibility/2006">
      <mc:Choice Requires="x14">
        <control shapeId="1277" r:id="rId460" name="Control 253">
          <controlPr defaultSize="0" r:id="rId461">
            <anchor moveWithCells="1">
              <from>
                <xdr:col>2</xdr:col>
                <xdr:colOff>0</xdr:colOff>
                <xdr:row>23</xdr:row>
                <xdr:rowOff>76200</xdr:rowOff>
              </from>
              <to>
                <xdr:col>3</xdr:col>
                <xdr:colOff>219075</xdr:colOff>
                <xdr:row>24</xdr:row>
                <xdr:rowOff>123825</xdr:rowOff>
              </to>
            </anchor>
          </controlPr>
        </control>
      </mc:Choice>
      <mc:Fallback>
        <control shapeId="1277" r:id="rId460" name="Control 253"/>
      </mc:Fallback>
    </mc:AlternateContent>
    <mc:AlternateContent xmlns:mc="http://schemas.openxmlformats.org/markup-compatibility/2006">
      <mc:Choice Requires="x14">
        <control shapeId="1278" r:id="rId462" name="Control 254">
          <controlPr defaultSize="0" r:id="rId61">
            <anchor moveWithCells="1">
              <from>
                <xdr:col>2</xdr:col>
                <xdr:colOff>0</xdr:colOff>
                <xdr:row>23</xdr:row>
                <xdr:rowOff>9525</xdr:rowOff>
              </from>
              <to>
                <xdr:col>3</xdr:col>
                <xdr:colOff>219075</xdr:colOff>
                <xdr:row>24</xdr:row>
                <xdr:rowOff>57150</xdr:rowOff>
              </to>
            </anchor>
          </controlPr>
        </control>
      </mc:Choice>
      <mc:Fallback>
        <control shapeId="1278" r:id="rId462" name="Control 254"/>
      </mc:Fallback>
    </mc:AlternateContent>
    <mc:AlternateContent xmlns:mc="http://schemas.openxmlformats.org/markup-compatibility/2006">
      <mc:Choice Requires="x14">
        <control shapeId="1279" r:id="rId463" name="Control 255">
          <controlPr defaultSize="0" r:id="rId46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79" r:id="rId463" name="Control 255"/>
      </mc:Fallback>
    </mc:AlternateContent>
    <mc:AlternateContent xmlns:mc="http://schemas.openxmlformats.org/markup-compatibility/2006">
      <mc:Choice Requires="x14">
        <control shapeId="1280" r:id="rId465" name="Control 256">
          <controlPr defaultSize="0" r:id="rId46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80" r:id="rId465" name="Control 256"/>
      </mc:Fallback>
    </mc:AlternateContent>
    <mc:AlternateContent xmlns:mc="http://schemas.openxmlformats.org/markup-compatibility/2006">
      <mc:Choice Requires="x14">
        <control shapeId="1281" r:id="rId467" name="Control 257">
          <controlPr defaultSize="0" r:id="rId46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81" r:id="rId467" name="Control 257"/>
      </mc:Fallback>
    </mc:AlternateContent>
    <mc:AlternateContent xmlns:mc="http://schemas.openxmlformats.org/markup-compatibility/2006">
      <mc:Choice Requires="x14">
        <control shapeId="1282" r:id="rId469" name="Control 258">
          <controlPr defaultSize="0" r:id="rId27">
            <anchor moveWithCells="1">
              <from>
                <xdr:col>2</xdr:col>
                <xdr:colOff>0</xdr:colOff>
                <xdr:row>24</xdr:row>
                <xdr:rowOff>0</xdr:rowOff>
              </from>
              <to>
                <xdr:col>3</xdr:col>
                <xdr:colOff>219075</xdr:colOff>
                <xdr:row>25</xdr:row>
                <xdr:rowOff>38100</xdr:rowOff>
              </to>
            </anchor>
          </controlPr>
        </control>
      </mc:Choice>
      <mc:Fallback>
        <control shapeId="1282" r:id="rId469" name="Control 258"/>
      </mc:Fallback>
    </mc:AlternateContent>
    <mc:AlternateContent xmlns:mc="http://schemas.openxmlformats.org/markup-compatibility/2006">
      <mc:Choice Requires="x14">
        <control shapeId="1283" r:id="rId470" name="Control 259">
          <controlPr defaultSize="0" r:id="rId471">
            <anchor moveWithCells="1">
              <from>
                <xdr:col>2</xdr:col>
                <xdr:colOff>0</xdr:colOff>
                <xdr:row>24</xdr:row>
                <xdr:rowOff>66675</xdr:rowOff>
              </from>
              <to>
                <xdr:col>3</xdr:col>
                <xdr:colOff>219075</xdr:colOff>
                <xdr:row>25</xdr:row>
                <xdr:rowOff>104775</xdr:rowOff>
              </to>
            </anchor>
          </controlPr>
        </control>
      </mc:Choice>
      <mc:Fallback>
        <control shapeId="1283" r:id="rId470" name="Control 259"/>
      </mc:Fallback>
    </mc:AlternateContent>
    <mc:AlternateContent xmlns:mc="http://schemas.openxmlformats.org/markup-compatibility/2006">
      <mc:Choice Requires="x14">
        <control shapeId="1284" r:id="rId472" name="Control 260">
          <controlPr defaultSize="0" r:id="rId27">
            <anchor moveWithCells="1">
              <from>
                <xdr:col>2</xdr:col>
                <xdr:colOff>0</xdr:colOff>
                <xdr:row>24</xdr:row>
                <xdr:rowOff>0</xdr:rowOff>
              </from>
              <to>
                <xdr:col>3</xdr:col>
                <xdr:colOff>219075</xdr:colOff>
                <xdr:row>25</xdr:row>
                <xdr:rowOff>38100</xdr:rowOff>
              </to>
            </anchor>
          </controlPr>
        </control>
      </mc:Choice>
      <mc:Fallback>
        <control shapeId="1284" r:id="rId472" name="Control 260"/>
      </mc:Fallback>
    </mc:AlternateContent>
    <mc:AlternateContent xmlns:mc="http://schemas.openxmlformats.org/markup-compatibility/2006">
      <mc:Choice Requires="x14">
        <control shapeId="1285" r:id="rId473" name="Control 261">
          <controlPr defaultSize="0" r:id="rId47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85" r:id="rId473" name="Control 261"/>
      </mc:Fallback>
    </mc:AlternateContent>
    <mc:AlternateContent xmlns:mc="http://schemas.openxmlformats.org/markup-compatibility/2006">
      <mc:Choice Requires="x14">
        <control shapeId="1286" r:id="rId475" name="Control 262">
          <controlPr defaultSize="0" r:id="rId47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86" r:id="rId475" name="Control 262"/>
      </mc:Fallback>
    </mc:AlternateContent>
    <mc:AlternateContent xmlns:mc="http://schemas.openxmlformats.org/markup-compatibility/2006">
      <mc:Choice Requires="x14">
        <control shapeId="1287" r:id="rId477" name="Control 263">
          <controlPr defaultSize="0" r:id="rId47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87" r:id="rId477" name="Control 263"/>
      </mc:Fallback>
    </mc:AlternateContent>
    <mc:AlternateContent xmlns:mc="http://schemas.openxmlformats.org/markup-compatibility/2006">
      <mc:Choice Requires="x14">
        <control shapeId="1288" r:id="rId479" name="Control 264">
          <controlPr defaultSize="0" r:id="rId61">
            <anchor moveWithCells="1">
              <from>
                <xdr:col>2</xdr:col>
                <xdr:colOff>0</xdr:colOff>
                <xdr:row>25</xdr:row>
                <xdr:rowOff>9525</xdr:rowOff>
              </from>
              <to>
                <xdr:col>3</xdr:col>
                <xdr:colOff>219075</xdr:colOff>
                <xdr:row>26</xdr:row>
                <xdr:rowOff>57150</xdr:rowOff>
              </to>
            </anchor>
          </controlPr>
        </control>
      </mc:Choice>
      <mc:Fallback>
        <control shapeId="1288" r:id="rId479" name="Control 264"/>
      </mc:Fallback>
    </mc:AlternateContent>
    <mc:AlternateContent xmlns:mc="http://schemas.openxmlformats.org/markup-compatibility/2006">
      <mc:Choice Requires="x14">
        <control shapeId="1289" r:id="rId480" name="Control 265">
          <controlPr defaultSize="0" r:id="rId481">
            <anchor moveWithCells="1">
              <from>
                <xdr:col>2</xdr:col>
                <xdr:colOff>0</xdr:colOff>
                <xdr:row>25</xdr:row>
                <xdr:rowOff>38100</xdr:rowOff>
              </from>
              <to>
                <xdr:col>3</xdr:col>
                <xdr:colOff>219075</xdr:colOff>
                <xdr:row>26</xdr:row>
                <xdr:rowOff>85725</xdr:rowOff>
              </to>
            </anchor>
          </controlPr>
        </control>
      </mc:Choice>
      <mc:Fallback>
        <control shapeId="1289" r:id="rId480" name="Control 265"/>
      </mc:Fallback>
    </mc:AlternateContent>
    <mc:AlternateContent xmlns:mc="http://schemas.openxmlformats.org/markup-compatibility/2006">
      <mc:Choice Requires="x14">
        <control shapeId="1290" r:id="rId482" name="Control 266">
          <controlPr defaultSize="0" r:id="rId61">
            <anchor moveWithCells="1">
              <from>
                <xdr:col>2</xdr:col>
                <xdr:colOff>0</xdr:colOff>
                <xdr:row>25</xdr:row>
                <xdr:rowOff>9525</xdr:rowOff>
              </from>
              <to>
                <xdr:col>3</xdr:col>
                <xdr:colOff>219075</xdr:colOff>
                <xdr:row>26</xdr:row>
                <xdr:rowOff>57150</xdr:rowOff>
              </to>
            </anchor>
          </controlPr>
        </control>
      </mc:Choice>
      <mc:Fallback>
        <control shapeId="1290" r:id="rId482" name="Control 266"/>
      </mc:Fallback>
    </mc:AlternateContent>
    <mc:AlternateContent xmlns:mc="http://schemas.openxmlformats.org/markup-compatibility/2006">
      <mc:Choice Requires="x14">
        <control shapeId="1291" r:id="rId483" name="Control 267">
          <controlPr defaultSize="0" r:id="rId48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91" r:id="rId483" name="Control 267"/>
      </mc:Fallback>
    </mc:AlternateContent>
    <mc:AlternateContent xmlns:mc="http://schemas.openxmlformats.org/markup-compatibility/2006">
      <mc:Choice Requires="x14">
        <control shapeId="1292" r:id="rId485" name="Control 268">
          <controlPr defaultSize="0" r:id="rId48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92" r:id="rId485" name="Control 268"/>
      </mc:Fallback>
    </mc:AlternateContent>
    <mc:AlternateContent xmlns:mc="http://schemas.openxmlformats.org/markup-compatibility/2006">
      <mc:Choice Requires="x14">
        <control shapeId="1293" r:id="rId487" name="Control 269">
          <controlPr defaultSize="0" r:id="rId48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93" r:id="rId487" name="Control 269"/>
      </mc:Fallback>
    </mc:AlternateContent>
    <mc:AlternateContent xmlns:mc="http://schemas.openxmlformats.org/markup-compatibility/2006">
      <mc:Choice Requires="x14">
        <control shapeId="1294" r:id="rId489" name="Control 270">
          <controlPr defaultSize="0" r:id="rId27">
            <anchor moveWithCells="1">
              <from>
                <xdr:col>2</xdr:col>
                <xdr:colOff>0</xdr:colOff>
                <xdr:row>25</xdr:row>
                <xdr:rowOff>133350</xdr:rowOff>
              </from>
              <to>
                <xdr:col>3</xdr:col>
                <xdr:colOff>219075</xdr:colOff>
                <xdr:row>27</xdr:row>
                <xdr:rowOff>9525</xdr:rowOff>
              </to>
            </anchor>
          </controlPr>
        </control>
      </mc:Choice>
      <mc:Fallback>
        <control shapeId="1294" r:id="rId489" name="Control 270"/>
      </mc:Fallback>
    </mc:AlternateContent>
    <mc:AlternateContent xmlns:mc="http://schemas.openxmlformats.org/markup-compatibility/2006">
      <mc:Choice Requires="x14">
        <control shapeId="1295" r:id="rId490" name="Control 271">
          <controlPr defaultSize="0" r:id="rId491">
            <anchor moveWithCells="1">
              <from>
                <xdr:col>2</xdr:col>
                <xdr:colOff>0</xdr:colOff>
                <xdr:row>26</xdr:row>
                <xdr:rowOff>38100</xdr:rowOff>
              </from>
              <to>
                <xdr:col>3</xdr:col>
                <xdr:colOff>219075</xdr:colOff>
                <xdr:row>27</xdr:row>
                <xdr:rowOff>76200</xdr:rowOff>
              </to>
            </anchor>
          </controlPr>
        </control>
      </mc:Choice>
      <mc:Fallback>
        <control shapeId="1295" r:id="rId490" name="Control 271"/>
      </mc:Fallback>
    </mc:AlternateContent>
    <mc:AlternateContent xmlns:mc="http://schemas.openxmlformats.org/markup-compatibility/2006">
      <mc:Choice Requires="x14">
        <control shapeId="1296" r:id="rId492" name="Control 272">
          <controlPr defaultSize="0" r:id="rId27">
            <anchor moveWithCells="1">
              <from>
                <xdr:col>2</xdr:col>
                <xdr:colOff>0</xdr:colOff>
                <xdr:row>25</xdr:row>
                <xdr:rowOff>133350</xdr:rowOff>
              </from>
              <to>
                <xdr:col>3</xdr:col>
                <xdr:colOff>219075</xdr:colOff>
                <xdr:row>27</xdr:row>
                <xdr:rowOff>9525</xdr:rowOff>
              </to>
            </anchor>
          </controlPr>
        </control>
      </mc:Choice>
      <mc:Fallback>
        <control shapeId="1296" r:id="rId492" name="Control 272"/>
      </mc:Fallback>
    </mc:AlternateContent>
    <mc:AlternateContent xmlns:mc="http://schemas.openxmlformats.org/markup-compatibility/2006">
      <mc:Choice Requires="x14">
        <control shapeId="1297" r:id="rId493" name="Control 273">
          <controlPr defaultSize="0" r:id="rId49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297" r:id="rId493" name="Control 273"/>
      </mc:Fallback>
    </mc:AlternateContent>
    <mc:AlternateContent xmlns:mc="http://schemas.openxmlformats.org/markup-compatibility/2006">
      <mc:Choice Requires="x14">
        <control shapeId="1298" r:id="rId495" name="Control 274">
          <controlPr defaultSize="0" r:id="rId49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98" r:id="rId495" name="Control 274"/>
      </mc:Fallback>
    </mc:AlternateContent>
    <mc:AlternateContent xmlns:mc="http://schemas.openxmlformats.org/markup-compatibility/2006">
      <mc:Choice Requires="x14">
        <control shapeId="1299" r:id="rId497" name="Control 275">
          <controlPr defaultSize="0" r:id="rId49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299" r:id="rId497" name="Control 275"/>
      </mc:Fallback>
    </mc:AlternateContent>
    <mc:AlternateContent xmlns:mc="http://schemas.openxmlformats.org/markup-compatibility/2006">
      <mc:Choice Requires="x14">
        <control shapeId="1300" r:id="rId499" name="Control 276">
          <controlPr defaultSize="0" r:id="rId27">
            <anchor moveWithCells="1">
              <from>
                <xdr:col>2</xdr:col>
                <xdr:colOff>0</xdr:colOff>
                <xdr:row>26</xdr:row>
                <xdr:rowOff>133350</xdr:rowOff>
              </from>
              <to>
                <xdr:col>3</xdr:col>
                <xdr:colOff>219075</xdr:colOff>
                <xdr:row>28</xdr:row>
                <xdr:rowOff>9525</xdr:rowOff>
              </to>
            </anchor>
          </controlPr>
        </control>
      </mc:Choice>
      <mc:Fallback>
        <control shapeId="1300" r:id="rId499" name="Control 276"/>
      </mc:Fallback>
    </mc:AlternateContent>
    <mc:AlternateContent xmlns:mc="http://schemas.openxmlformats.org/markup-compatibility/2006">
      <mc:Choice Requires="x14">
        <control shapeId="1301" r:id="rId500" name="Control 277">
          <controlPr defaultSize="0" r:id="rId501">
            <anchor moveWithCells="1">
              <from>
                <xdr:col>2</xdr:col>
                <xdr:colOff>0</xdr:colOff>
                <xdr:row>27</xdr:row>
                <xdr:rowOff>38100</xdr:rowOff>
              </from>
              <to>
                <xdr:col>3</xdr:col>
                <xdr:colOff>219075</xdr:colOff>
                <xdr:row>28</xdr:row>
                <xdr:rowOff>85725</xdr:rowOff>
              </to>
            </anchor>
          </controlPr>
        </control>
      </mc:Choice>
      <mc:Fallback>
        <control shapeId="1301" r:id="rId500" name="Control 277"/>
      </mc:Fallback>
    </mc:AlternateContent>
    <mc:AlternateContent xmlns:mc="http://schemas.openxmlformats.org/markup-compatibility/2006">
      <mc:Choice Requires="x14">
        <control shapeId="1302" r:id="rId502" name="Control 278">
          <controlPr defaultSize="0" r:id="rId27">
            <anchor moveWithCells="1">
              <from>
                <xdr:col>2</xdr:col>
                <xdr:colOff>0</xdr:colOff>
                <xdr:row>26</xdr:row>
                <xdr:rowOff>133350</xdr:rowOff>
              </from>
              <to>
                <xdr:col>3</xdr:col>
                <xdr:colOff>219075</xdr:colOff>
                <xdr:row>28</xdr:row>
                <xdr:rowOff>9525</xdr:rowOff>
              </to>
            </anchor>
          </controlPr>
        </control>
      </mc:Choice>
      <mc:Fallback>
        <control shapeId="1302" r:id="rId502" name="Control 278"/>
      </mc:Fallback>
    </mc:AlternateContent>
    <mc:AlternateContent xmlns:mc="http://schemas.openxmlformats.org/markup-compatibility/2006">
      <mc:Choice Requires="x14">
        <control shapeId="1303" r:id="rId503" name="Control 279">
          <controlPr defaultSize="0" autoPict="0" r:id="rId50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838200</xdr:colOff>
                <xdr:row>1</xdr:row>
                <xdr:rowOff>47625</xdr:rowOff>
              </to>
            </anchor>
          </controlPr>
        </control>
      </mc:Choice>
      <mc:Fallback>
        <control shapeId="1303" r:id="rId503" name="Control 279"/>
      </mc:Fallback>
    </mc:AlternateContent>
    <mc:AlternateContent xmlns:mc="http://schemas.openxmlformats.org/markup-compatibility/2006">
      <mc:Choice Requires="x14">
        <control shapeId="1304" r:id="rId505" name="Control 280">
          <controlPr defaultSize="0" autoPict="0" r:id="rId506">
            <anchor moveWithCells="1">
              <from>
                <xdr:col>0</xdr:col>
                <xdr:colOff>1590675</xdr:colOff>
                <xdr:row>0</xdr:row>
                <xdr:rowOff>0</xdr:rowOff>
              </from>
              <to>
                <xdr:col>1</xdr:col>
                <xdr:colOff>838200</xdr:colOff>
                <xdr:row>1</xdr:row>
                <xdr:rowOff>47625</xdr:rowOff>
              </to>
            </anchor>
          </controlPr>
        </control>
      </mc:Choice>
      <mc:Fallback>
        <control shapeId="1304" r:id="rId505" name="Control 280"/>
      </mc:Fallback>
    </mc:AlternateContent>
    <mc:AlternateContent xmlns:mc="http://schemas.openxmlformats.org/markup-compatibility/2006">
      <mc:Choice Requires="x14">
        <control shapeId="1305" r:id="rId507" name="Control 281">
          <controlPr defaultSize="0" r:id="rId508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05" r:id="rId507" name="Control 281"/>
      </mc:Fallback>
    </mc:AlternateContent>
    <mc:AlternateContent xmlns:mc="http://schemas.openxmlformats.org/markup-compatibility/2006">
      <mc:Choice Requires="x14">
        <control shapeId="1306" r:id="rId509" name="Control 282">
          <controlPr defaultSize="0" r:id="rId510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06" r:id="rId509" name="Control 282"/>
      </mc:Fallback>
    </mc:AlternateContent>
    <mc:AlternateContent xmlns:mc="http://schemas.openxmlformats.org/markup-compatibility/2006">
      <mc:Choice Requires="x14">
        <control shapeId="1307" r:id="rId511" name="Control 283">
          <controlPr defaultSize="0" r:id="rId512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07" r:id="rId511" name="Control 283"/>
      </mc:Fallback>
    </mc:AlternateContent>
    <mc:AlternateContent xmlns:mc="http://schemas.openxmlformats.org/markup-compatibility/2006">
      <mc:Choice Requires="x14">
        <control shapeId="1308" r:id="rId513" name="Control 284">
          <controlPr defaultSize="0" r:id="rId514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08" r:id="rId513" name="Control 284"/>
      </mc:Fallback>
    </mc:AlternateContent>
    <mc:AlternateContent xmlns:mc="http://schemas.openxmlformats.org/markup-compatibility/2006">
      <mc:Choice Requires="x14">
        <control shapeId="1309" r:id="rId515" name="Control 285">
          <controlPr defaultSize="0" r:id="rId516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09" r:id="rId515" name="Control 285"/>
      </mc:Fallback>
    </mc:AlternateContent>
    <mc:AlternateContent xmlns:mc="http://schemas.openxmlformats.org/markup-compatibility/2006">
      <mc:Choice Requires="x14">
        <control shapeId="1310" r:id="rId517" name="Control 286">
          <controlPr defaultSize="0" r:id="rId518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10" r:id="rId517" name="Control 286"/>
      </mc:Fallback>
    </mc:AlternateContent>
    <mc:AlternateContent xmlns:mc="http://schemas.openxmlformats.org/markup-compatibility/2006">
      <mc:Choice Requires="x14">
        <control shapeId="1311" r:id="rId519" name="Control 287">
          <controlPr defaultSize="0" r:id="rId520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11" r:id="rId519" name="Control 287"/>
      </mc:Fallback>
    </mc:AlternateContent>
    <mc:AlternateContent xmlns:mc="http://schemas.openxmlformats.org/markup-compatibility/2006">
      <mc:Choice Requires="x14">
        <control shapeId="1312" r:id="rId521" name="Control 288">
          <controlPr defaultSize="0" r:id="rId522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12" r:id="rId521" name="Control 288"/>
      </mc:Fallback>
    </mc:AlternateContent>
    <mc:AlternateContent xmlns:mc="http://schemas.openxmlformats.org/markup-compatibility/2006">
      <mc:Choice Requires="x14">
        <control shapeId="1313" r:id="rId523" name="Control 289">
          <controlPr defaultSize="0" r:id="rId524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13" r:id="rId523" name="Control 289"/>
      </mc:Fallback>
    </mc:AlternateContent>
    <mc:AlternateContent xmlns:mc="http://schemas.openxmlformats.org/markup-compatibility/2006">
      <mc:Choice Requires="x14">
        <control shapeId="1314" r:id="rId525" name="Control 290">
          <controlPr defaultSize="0" r:id="rId526">
            <anchor moveWithCells="1">
              <from>
                <xdr:col>1</xdr:col>
                <xdr:colOff>0</xdr:colOff>
                <xdr:row>1</xdr:row>
                <xdr:rowOff>0</xdr:rowOff>
              </from>
              <to>
                <xdr:col>1</xdr:col>
                <xdr:colOff>838200</xdr:colOff>
                <xdr:row>2</xdr:row>
                <xdr:rowOff>47625</xdr:rowOff>
              </to>
            </anchor>
          </controlPr>
        </control>
      </mc:Choice>
      <mc:Fallback>
        <control shapeId="1314" r:id="rId525" name="Control 290"/>
      </mc:Fallback>
    </mc:AlternateContent>
    <mc:AlternateContent xmlns:mc="http://schemas.openxmlformats.org/markup-compatibility/2006">
      <mc:Choice Requires="x14">
        <control shapeId="1315" r:id="rId527" name="Control 291">
          <controlPr defaultSize="0" r:id="rId215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15" r:id="rId527" name="Control 291"/>
      </mc:Fallback>
    </mc:AlternateContent>
    <mc:AlternateContent xmlns:mc="http://schemas.openxmlformats.org/markup-compatibility/2006">
      <mc:Choice Requires="x14">
        <control shapeId="1316" r:id="rId528" name="Control 292">
          <controlPr defaultSize="0" r:id="rId529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316" r:id="rId528" name="Control 292"/>
      </mc:Fallback>
    </mc:AlternateContent>
    <mc:AlternateContent xmlns:mc="http://schemas.openxmlformats.org/markup-compatibility/2006">
      <mc:Choice Requires="x14">
        <control shapeId="1317" r:id="rId530" name="Control 293">
          <controlPr defaultSize="0" r:id="rId215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17" r:id="rId530" name="Control 293"/>
      </mc:Fallback>
    </mc:AlternateContent>
    <mc:AlternateContent xmlns:mc="http://schemas.openxmlformats.org/markup-compatibility/2006">
      <mc:Choice Requires="x14">
        <control shapeId="1318" r:id="rId531" name="Control 294">
          <controlPr defaultSize="0" r:id="rId532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318" r:id="rId531" name="Control 294"/>
      </mc:Fallback>
    </mc:AlternateContent>
    <mc:AlternateContent xmlns:mc="http://schemas.openxmlformats.org/markup-compatibility/2006">
      <mc:Choice Requires="x14">
        <control shapeId="1319" r:id="rId533" name="Control 295">
          <controlPr defaultSize="0" r:id="rId534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319" r:id="rId533" name="Control 295"/>
      </mc:Fallback>
    </mc:AlternateContent>
    <mc:AlternateContent xmlns:mc="http://schemas.openxmlformats.org/markup-compatibility/2006">
      <mc:Choice Requires="x14">
        <control shapeId="1320" r:id="rId535" name="Control 296">
          <controlPr defaultSize="0" r:id="rId536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320" r:id="rId535" name="Control 296"/>
      </mc:Fallback>
    </mc:AlternateContent>
    <mc:AlternateContent xmlns:mc="http://schemas.openxmlformats.org/markup-compatibility/2006">
      <mc:Choice Requires="x14">
        <control shapeId="1321" r:id="rId537" name="Control 297">
          <controlPr defaultSize="0" r:id="rId538">
            <anchor moveWithCells="1">
              <from>
                <xdr:col>2</xdr:col>
                <xdr:colOff>0</xdr:colOff>
                <xdr:row>1</xdr:row>
                <xdr:rowOff>0</xdr:rowOff>
              </from>
              <to>
                <xdr:col>3</xdr:col>
                <xdr:colOff>228600</xdr:colOff>
                <xdr:row>2</xdr:row>
                <xdr:rowOff>47625</xdr:rowOff>
              </to>
            </anchor>
          </controlPr>
        </control>
      </mc:Choice>
      <mc:Fallback>
        <control shapeId="1321" r:id="rId537" name="Control 297"/>
      </mc:Fallback>
    </mc:AlternateContent>
    <mc:AlternateContent xmlns:mc="http://schemas.openxmlformats.org/markup-compatibility/2006">
      <mc:Choice Requires="x14">
        <control shapeId="1322" r:id="rId539" name="Control 298">
          <controlPr defaultSize="0" r:id="rId215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22" r:id="rId539" name="Control 298"/>
      </mc:Fallback>
    </mc:AlternateContent>
    <mc:AlternateContent xmlns:mc="http://schemas.openxmlformats.org/markup-compatibility/2006">
      <mc:Choice Requires="x14">
        <control shapeId="1323" r:id="rId540" name="Control 299">
          <controlPr defaultSize="0" r:id="rId215">
            <anchor moveWithCells="1">
              <from>
                <xdr:col>2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1</xdr:row>
                <xdr:rowOff>47625</xdr:rowOff>
              </to>
            </anchor>
          </controlPr>
        </control>
      </mc:Choice>
      <mc:Fallback>
        <control shapeId="1323" r:id="rId540" name="Control 299"/>
      </mc:Fallback>
    </mc:AlternateContent>
    <mc:AlternateContent xmlns:mc="http://schemas.openxmlformats.org/markup-compatibility/2006">
      <mc:Choice Requires="x14">
        <control shapeId="1324" r:id="rId541" name="Control 300">
          <controlPr defaultSize="0" r:id="rId542">
            <anchor moveWithCells="1">
              <from>
                <xdr:col>1</xdr:col>
                <xdr:colOff>0</xdr:colOff>
                <xdr:row>2</xdr:row>
                <xdr:rowOff>0</xdr:rowOff>
              </from>
              <to>
                <xdr:col>1</xdr:col>
                <xdr:colOff>838200</xdr:colOff>
                <xdr:row>3</xdr:row>
                <xdr:rowOff>38100</xdr:rowOff>
              </to>
            </anchor>
          </controlPr>
        </control>
      </mc:Choice>
      <mc:Fallback>
        <control shapeId="1324" r:id="rId541" name="Control 300"/>
      </mc:Fallback>
    </mc:AlternateContent>
    <mc:AlternateContent xmlns:mc="http://schemas.openxmlformats.org/markup-compatibility/2006">
      <mc:Choice Requires="x14">
        <control shapeId="1325" r:id="rId543" name="Control 301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25" r:id="rId543" name="Control 301"/>
      </mc:Fallback>
    </mc:AlternateContent>
    <mc:AlternateContent xmlns:mc="http://schemas.openxmlformats.org/markup-compatibility/2006">
      <mc:Choice Requires="x14">
        <control shapeId="1326" r:id="rId544" name="Control 302">
          <controlPr defaultSize="0" r:id="rId545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26" r:id="rId544" name="Control 302"/>
      </mc:Fallback>
    </mc:AlternateContent>
    <mc:AlternateContent xmlns:mc="http://schemas.openxmlformats.org/markup-compatibility/2006">
      <mc:Choice Requires="x14">
        <control shapeId="1327" r:id="rId546" name="Control 303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27" r:id="rId546" name="Control 303"/>
      </mc:Fallback>
    </mc:AlternateContent>
    <mc:AlternateContent xmlns:mc="http://schemas.openxmlformats.org/markup-compatibility/2006">
      <mc:Choice Requires="x14">
        <control shapeId="1328" r:id="rId547" name="Control 304">
          <controlPr defaultSize="0" r:id="rId548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28" r:id="rId547" name="Control 304"/>
      </mc:Fallback>
    </mc:AlternateContent>
    <mc:AlternateContent xmlns:mc="http://schemas.openxmlformats.org/markup-compatibility/2006">
      <mc:Choice Requires="x14">
        <control shapeId="1329" r:id="rId549" name="Control 305">
          <controlPr defaultSize="0" r:id="rId550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29" r:id="rId549" name="Control 305"/>
      </mc:Fallback>
    </mc:AlternateContent>
    <mc:AlternateContent xmlns:mc="http://schemas.openxmlformats.org/markup-compatibility/2006">
      <mc:Choice Requires="x14">
        <control shapeId="1330" r:id="rId551" name="Control 306">
          <controlPr defaultSize="0" r:id="rId552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30" r:id="rId551" name="Control 306"/>
      </mc:Fallback>
    </mc:AlternateContent>
    <mc:AlternateContent xmlns:mc="http://schemas.openxmlformats.org/markup-compatibility/2006">
      <mc:Choice Requires="x14">
        <control shapeId="1331" r:id="rId553" name="Control 307">
          <controlPr defaultSize="0" r:id="rId554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31" r:id="rId553" name="Control 307"/>
      </mc:Fallback>
    </mc:AlternateContent>
    <mc:AlternateContent xmlns:mc="http://schemas.openxmlformats.org/markup-compatibility/2006">
      <mc:Choice Requires="x14">
        <control shapeId="1332" r:id="rId555" name="Control 308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32" r:id="rId555" name="Control 308"/>
      </mc:Fallback>
    </mc:AlternateContent>
    <mc:AlternateContent xmlns:mc="http://schemas.openxmlformats.org/markup-compatibility/2006">
      <mc:Choice Requires="x14">
        <control shapeId="1333" r:id="rId556" name="Control 309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33" r:id="rId556" name="Control 309"/>
      </mc:Fallback>
    </mc:AlternateContent>
    <mc:AlternateContent xmlns:mc="http://schemas.openxmlformats.org/markup-compatibility/2006">
      <mc:Choice Requires="x14">
        <control shapeId="1334" r:id="rId557" name="Control 310">
          <controlPr defaultSize="0" r:id="rId558">
            <anchor moveWithCells="1">
              <from>
                <xdr:col>1</xdr:col>
                <xdr:colOff>0</xdr:colOff>
                <xdr:row>2</xdr:row>
                <xdr:rowOff>76200</xdr:rowOff>
              </from>
              <to>
                <xdr:col>1</xdr:col>
                <xdr:colOff>838200</xdr:colOff>
                <xdr:row>3</xdr:row>
                <xdr:rowOff>123825</xdr:rowOff>
              </to>
            </anchor>
          </controlPr>
        </control>
      </mc:Choice>
      <mc:Fallback>
        <control shapeId="1334" r:id="rId557" name="Control 310"/>
      </mc:Fallback>
    </mc:AlternateContent>
    <mc:AlternateContent xmlns:mc="http://schemas.openxmlformats.org/markup-compatibility/2006">
      <mc:Choice Requires="x14">
        <control shapeId="1335" r:id="rId559" name="Control 311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35" r:id="rId559" name="Control 311"/>
      </mc:Fallback>
    </mc:AlternateContent>
    <mc:AlternateContent xmlns:mc="http://schemas.openxmlformats.org/markup-compatibility/2006">
      <mc:Choice Requires="x14">
        <control shapeId="1336" r:id="rId560" name="Control 312">
          <controlPr defaultSize="0" r:id="rId561">
            <anchor moveWithCells="1">
              <from>
                <xdr:col>2</xdr:col>
                <xdr:colOff>0</xdr:colOff>
                <xdr:row>2</xdr:row>
                <xdr:rowOff>76200</xdr:rowOff>
              </from>
              <to>
                <xdr:col>3</xdr:col>
                <xdr:colOff>219075</xdr:colOff>
                <xdr:row>3</xdr:row>
                <xdr:rowOff>123825</xdr:rowOff>
              </to>
            </anchor>
          </controlPr>
        </control>
      </mc:Choice>
      <mc:Fallback>
        <control shapeId="1336" r:id="rId560" name="Control 312"/>
      </mc:Fallback>
    </mc:AlternateContent>
    <mc:AlternateContent xmlns:mc="http://schemas.openxmlformats.org/markup-compatibility/2006">
      <mc:Choice Requires="x14">
        <control shapeId="1337" r:id="rId562" name="Control 313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37" r:id="rId562" name="Control 313"/>
      </mc:Fallback>
    </mc:AlternateContent>
    <mc:AlternateContent xmlns:mc="http://schemas.openxmlformats.org/markup-compatibility/2006">
      <mc:Choice Requires="x14">
        <control shapeId="1338" r:id="rId563" name="Control 314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38" r:id="rId563" name="Control 314"/>
      </mc:Fallback>
    </mc:AlternateContent>
    <mc:AlternateContent xmlns:mc="http://schemas.openxmlformats.org/markup-compatibility/2006">
      <mc:Choice Requires="x14">
        <control shapeId="1339" r:id="rId564" name="Control 315">
          <controlPr defaultSize="0" r:id="rId565">
            <anchor moveWithCells="1">
              <from>
                <xdr:col>2</xdr:col>
                <xdr:colOff>0</xdr:colOff>
                <xdr:row>2</xdr:row>
                <xdr:rowOff>76200</xdr:rowOff>
              </from>
              <to>
                <xdr:col>3</xdr:col>
                <xdr:colOff>219075</xdr:colOff>
                <xdr:row>3</xdr:row>
                <xdr:rowOff>123825</xdr:rowOff>
              </to>
            </anchor>
          </controlPr>
        </control>
      </mc:Choice>
      <mc:Fallback>
        <control shapeId="1339" r:id="rId564" name="Control 315"/>
      </mc:Fallback>
    </mc:AlternateContent>
    <mc:AlternateContent xmlns:mc="http://schemas.openxmlformats.org/markup-compatibility/2006">
      <mc:Choice Requires="x14">
        <control shapeId="1340" r:id="rId566" name="Control 316">
          <controlPr defaultSize="0" r:id="rId567">
            <anchor moveWithCells="1">
              <from>
                <xdr:col>2</xdr:col>
                <xdr:colOff>0</xdr:colOff>
                <xdr:row>2</xdr:row>
                <xdr:rowOff>76200</xdr:rowOff>
              </from>
              <to>
                <xdr:col>3</xdr:col>
                <xdr:colOff>219075</xdr:colOff>
                <xdr:row>3</xdr:row>
                <xdr:rowOff>123825</xdr:rowOff>
              </to>
            </anchor>
          </controlPr>
        </control>
      </mc:Choice>
      <mc:Fallback>
        <control shapeId="1340" r:id="rId566" name="Control 316"/>
      </mc:Fallback>
    </mc:AlternateContent>
    <mc:AlternateContent xmlns:mc="http://schemas.openxmlformats.org/markup-compatibility/2006">
      <mc:Choice Requires="x14">
        <control shapeId="1341" r:id="rId568" name="Control 317">
          <controlPr defaultSize="0" r:id="rId569">
            <anchor moveWithCells="1">
              <from>
                <xdr:col>2</xdr:col>
                <xdr:colOff>0</xdr:colOff>
                <xdr:row>2</xdr:row>
                <xdr:rowOff>76200</xdr:rowOff>
              </from>
              <to>
                <xdr:col>3</xdr:col>
                <xdr:colOff>219075</xdr:colOff>
                <xdr:row>3</xdr:row>
                <xdr:rowOff>123825</xdr:rowOff>
              </to>
            </anchor>
          </controlPr>
        </control>
      </mc:Choice>
      <mc:Fallback>
        <control shapeId="1341" r:id="rId568" name="Control 317"/>
      </mc:Fallback>
    </mc:AlternateContent>
    <mc:AlternateContent xmlns:mc="http://schemas.openxmlformats.org/markup-compatibility/2006">
      <mc:Choice Requires="x14">
        <control shapeId="1342" r:id="rId570" name="Control 318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42" r:id="rId570" name="Control 318"/>
      </mc:Fallback>
    </mc:AlternateContent>
    <mc:AlternateContent xmlns:mc="http://schemas.openxmlformats.org/markup-compatibility/2006">
      <mc:Choice Requires="x14">
        <control shapeId="1343" r:id="rId571" name="Control 319">
          <controlPr defaultSize="0" r:id="rId27">
            <anchor moveWithCells="1">
              <from>
                <xdr:col>2</xdr:col>
                <xdr:colOff>0</xdr:colOff>
                <xdr:row>2</xdr:row>
                <xdr:rowOff>0</xdr:rowOff>
              </from>
              <to>
                <xdr:col>3</xdr:col>
                <xdr:colOff>219075</xdr:colOff>
                <xdr:row>3</xdr:row>
                <xdr:rowOff>38100</xdr:rowOff>
              </to>
            </anchor>
          </controlPr>
        </control>
      </mc:Choice>
      <mc:Fallback>
        <control shapeId="1343" r:id="rId571" name="Control 319"/>
      </mc:Fallback>
    </mc:AlternateContent>
    <mc:AlternateContent xmlns:mc="http://schemas.openxmlformats.org/markup-compatibility/2006">
      <mc:Choice Requires="x14">
        <control shapeId="1344" r:id="rId572" name="Control 320">
          <controlPr defaultSize="0" r:id="rId573">
            <anchor moveWithCells="1">
              <from>
                <xdr:col>1</xdr:col>
                <xdr:colOff>0</xdr:colOff>
                <xdr:row>3</xdr:row>
                <xdr:rowOff>66675</xdr:rowOff>
              </from>
              <to>
                <xdr:col>1</xdr:col>
                <xdr:colOff>838200</xdr:colOff>
                <xdr:row>4</xdr:row>
                <xdr:rowOff>104775</xdr:rowOff>
              </to>
            </anchor>
          </controlPr>
        </control>
      </mc:Choice>
      <mc:Fallback>
        <control shapeId="1344" r:id="rId572" name="Control 320"/>
      </mc:Fallback>
    </mc:AlternateContent>
    <mc:AlternateContent xmlns:mc="http://schemas.openxmlformats.org/markup-compatibility/2006">
      <mc:Choice Requires="x14">
        <control shapeId="1345" r:id="rId574" name="Control 321">
          <controlPr defaultSize="0" r:id="rId27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345" r:id="rId574" name="Control 321"/>
      </mc:Fallback>
    </mc:AlternateContent>
    <mc:AlternateContent xmlns:mc="http://schemas.openxmlformats.org/markup-compatibility/2006">
      <mc:Choice Requires="x14">
        <control shapeId="1346" r:id="rId575" name="Control 322">
          <controlPr defaultSize="0" r:id="rId576">
            <anchor moveWithCells="1">
              <from>
                <xdr:col>2</xdr:col>
                <xdr:colOff>0</xdr:colOff>
                <xdr:row>3</xdr:row>
                <xdr:rowOff>66675</xdr:rowOff>
              </from>
              <to>
                <xdr:col>3</xdr:col>
                <xdr:colOff>219075</xdr:colOff>
                <xdr:row>4</xdr:row>
                <xdr:rowOff>104775</xdr:rowOff>
              </to>
            </anchor>
          </controlPr>
        </control>
      </mc:Choice>
      <mc:Fallback>
        <control shapeId="1346" r:id="rId575" name="Control 322"/>
      </mc:Fallback>
    </mc:AlternateContent>
    <mc:AlternateContent xmlns:mc="http://schemas.openxmlformats.org/markup-compatibility/2006">
      <mc:Choice Requires="x14">
        <control shapeId="1347" r:id="rId577" name="Control 323">
          <controlPr defaultSize="0" r:id="rId27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347" r:id="rId577" name="Control 323"/>
      </mc:Fallback>
    </mc:AlternateContent>
    <mc:AlternateContent xmlns:mc="http://schemas.openxmlformats.org/markup-compatibility/2006">
      <mc:Choice Requires="x14">
        <control shapeId="1348" r:id="rId578" name="Control 324">
          <controlPr defaultSize="0" r:id="rId579">
            <anchor moveWithCells="1">
              <from>
                <xdr:col>2</xdr:col>
                <xdr:colOff>0</xdr:colOff>
                <xdr:row>3</xdr:row>
                <xdr:rowOff>66675</xdr:rowOff>
              </from>
              <to>
                <xdr:col>3</xdr:col>
                <xdr:colOff>219075</xdr:colOff>
                <xdr:row>4</xdr:row>
                <xdr:rowOff>104775</xdr:rowOff>
              </to>
            </anchor>
          </controlPr>
        </control>
      </mc:Choice>
      <mc:Fallback>
        <control shapeId="1348" r:id="rId578" name="Control 324"/>
      </mc:Fallback>
    </mc:AlternateContent>
    <mc:AlternateContent xmlns:mc="http://schemas.openxmlformats.org/markup-compatibility/2006">
      <mc:Choice Requires="x14">
        <control shapeId="1349" r:id="rId580" name="Control 325">
          <controlPr defaultSize="0" r:id="rId581">
            <anchor moveWithCells="1">
              <from>
                <xdr:col>2</xdr:col>
                <xdr:colOff>0</xdr:colOff>
                <xdr:row>3</xdr:row>
                <xdr:rowOff>66675</xdr:rowOff>
              </from>
              <to>
                <xdr:col>3</xdr:col>
                <xdr:colOff>219075</xdr:colOff>
                <xdr:row>4</xdr:row>
                <xdr:rowOff>104775</xdr:rowOff>
              </to>
            </anchor>
          </controlPr>
        </control>
      </mc:Choice>
      <mc:Fallback>
        <control shapeId="1349" r:id="rId580" name="Control 325"/>
      </mc:Fallback>
    </mc:AlternateContent>
    <mc:AlternateContent xmlns:mc="http://schemas.openxmlformats.org/markup-compatibility/2006">
      <mc:Choice Requires="x14">
        <control shapeId="1350" r:id="rId582" name="Control 326">
          <controlPr defaultSize="0" r:id="rId583">
            <anchor moveWithCells="1">
              <from>
                <xdr:col>2</xdr:col>
                <xdr:colOff>0</xdr:colOff>
                <xdr:row>3</xdr:row>
                <xdr:rowOff>66675</xdr:rowOff>
              </from>
              <to>
                <xdr:col>3</xdr:col>
                <xdr:colOff>219075</xdr:colOff>
                <xdr:row>4</xdr:row>
                <xdr:rowOff>104775</xdr:rowOff>
              </to>
            </anchor>
          </controlPr>
        </control>
      </mc:Choice>
      <mc:Fallback>
        <control shapeId="1350" r:id="rId582" name="Control 326"/>
      </mc:Fallback>
    </mc:AlternateContent>
    <mc:AlternateContent xmlns:mc="http://schemas.openxmlformats.org/markup-compatibility/2006">
      <mc:Choice Requires="x14">
        <control shapeId="1351" r:id="rId584" name="Control 327">
          <controlPr defaultSize="0" r:id="rId585">
            <anchor moveWithCells="1">
              <from>
                <xdr:col>2</xdr:col>
                <xdr:colOff>0</xdr:colOff>
                <xdr:row>3</xdr:row>
                <xdr:rowOff>66675</xdr:rowOff>
              </from>
              <to>
                <xdr:col>3</xdr:col>
                <xdr:colOff>219075</xdr:colOff>
                <xdr:row>4</xdr:row>
                <xdr:rowOff>104775</xdr:rowOff>
              </to>
            </anchor>
          </controlPr>
        </control>
      </mc:Choice>
      <mc:Fallback>
        <control shapeId="1351" r:id="rId584" name="Control 327"/>
      </mc:Fallback>
    </mc:AlternateContent>
    <mc:AlternateContent xmlns:mc="http://schemas.openxmlformats.org/markup-compatibility/2006">
      <mc:Choice Requires="x14">
        <control shapeId="1352" r:id="rId586" name="Control 328">
          <controlPr defaultSize="0" r:id="rId27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352" r:id="rId586" name="Control 328"/>
      </mc:Fallback>
    </mc:AlternateContent>
    <mc:AlternateContent xmlns:mc="http://schemas.openxmlformats.org/markup-compatibility/2006">
      <mc:Choice Requires="x14">
        <control shapeId="1353" r:id="rId587" name="Control 329">
          <controlPr defaultSize="0" r:id="rId27">
            <anchor moveWithCells="1">
              <from>
                <xdr:col>2</xdr:col>
                <xdr:colOff>0</xdr:colOff>
                <xdr:row>3</xdr:row>
                <xdr:rowOff>19050</xdr:rowOff>
              </from>
              <to>
                <xdr:col>3</xdr:col>
                <xdr:colOff>219075</xdr:colOff>
                <xdr:row>4</xdr:row>
                <xdr:rowOff>57150</xdr:rowOff>
              </to>
            </anchor>
          </controlPr>
        </control>
      </mc:Choice>
      <mc:Fallback>
        <control shapeId="1353" r:id="rId587" name="Control 329"/>
      </mc:Fallback>
    </mc:AlternateContent>
    <mc:AlternateContent xmlns:mc="http://schemas.openxmlformats.org/markup-compatibility/2006">
      <mc:Choice Requires="x14">
        <control shapeId="1354" r:id="rId588" name="Control 330">
          <controlPr defaultSize="0" r:id="rId589">
            <anchor moveWithCells="1">
              <from>
                <xdr:col>1</xdr:col>
                <xdr:colOff>0</xdr:colOff>
                <xdr:row>4</xdr:row>
                <xdr:rowOff>28575</xdr:rowOff>
              </from>
              <to>
                <xdr:col>1</xdr:col>
                <xdr:colOff>838200</xdr:colOff>
                <xdr:row>5</xdr:row>
                <xdr:rowOff>76200</xdr:rowOff>
              </to>
            </anchor>
          </controlPr>
        </control>
      </mc:Choice>
      <mc:Fallback>
        <control shapeId="1354" r:id="rId588" name="Control 330"/>
      </mc:Fallback>
    </mc:AlternateContent>
    <mc:AlternateContent xmlns:mc="http://schemas.openxmlformats.org/markup-compatibility/2006">
      <mc:Choice Requires="x14">
        <control shapeId="1355" r:id="rId590" name="Control 331">
          <controlPr defaultSize="0" r:id="rId27">
            <anchor moveWithCells="1">
              <from>
                <xdr:col>2</xdr:col>
                <xdr:colOff>0</xdr:colOff>
                <xdr:row>3</xdr:row>
                <xdr:rowOff>142875</xdr:rowOff>
              </from>
              <to>
                <xdr:col>3</xdr:col>
                <xdr:colOff>219075</xdr:colOff>
                <xdr:row>5</xdr:row>
                <xdr:rowOff>19050</xdr:rowOff>
              </to>
            </anchor>
          </controlPr>
        </control>
      </mc:Choice>
      <mc:Fallback>
        <control shapeId="1355" r:id="rId590" name="Control 331"/>
      </mc:Fallback>
    </mc:AlternateContent>
    <mc:AlternateContent xmlns:mc="http://schemas.openxmlformats.org/markup-compatibility/2006">
      <mc:Choice Requires="x14">
        <control shapeId="1356" r:id="rId591" name="Control 332">
          <controlPr defaultSize="0" r:id="rId592">
            <anchor moveWithCells="1">
              <from>
                <xdr:col>2</xdr:col>
                <xdr:colOff>0</xdr:colOff>
                <xdr:row>4</xdr:row>
                <xdr:rowOff>28575</xdr:rowOff>
              </from>
              <to>
                <xdr:col>3</xdr:col>
                <xdr:colOff>219075</xdr:colOff>
                <xdr:row>5</xdr:row>
                <xdr:rowOff>76200</xdr:rowOff>
              </to>
            </anchor>
          </controlPr>
        </control>
      </mc:Choice>
      <mc:Fallback>
        <control shapeId="1356" r:id="rId591" name="Control 332"/>
      </mc:Fallback>
    </mc:AlternateContent>
    <mc:AlternateContent xmlns:mc="http://schemas.openxmlformats.org/markup-compatibility/2006">
      <mc:Choice Requires="x14">
        <control shapeId="1357" r:id="rId593" name="Control 333">
          <controlPr defaultSize="0" r:id="rId27">
            <anchor moveWithCells="1">
              <from>
                <xdr:col>2</xdr:col>
                <xdr:colOff>0</xdr:colOff>
                <xdr:row>3</xdr:row>
                <xdr:rowOff>142875</xdr:rowOff>
              </from>
              <to>
                <xdr:col>3</xdr:col>
                <xdr:colOff>219075</xdr:colOff>
                <xdr:row>5</xdr:row>
                <xdr:rowOff>19050</xdr:rowOff>
              </to>
            </anchor>
          </controlPr>
        </control>
      </mc:Choice>
      <mc:Fallback>
        <control shapeId="1357" r:id="rId593" name="Control 333"/>
      </mc:Fallback>
    </mc:AlternateContent>
    <mc:AlternateContent xmlns:mc="http://schemas.openxmlformats.org/markup-compatibility/2006">
      <mc:Choice Requires="x14">
        <control shapeId="1358" r:id="rId594" name="Control 334">
          <controlPr defaultSize="0" r:id="rId595">
            <anchor moveWithCells="1">
              <from>
                <xdr:col>2</xdr:col>
                <xdr:colOff>0</xdr:colOff>
                <xdr:row>4</xdr:row>
                <xdr:rowOff>28575</xdr:rowOff>
              </from>
              <to>
                <xdr:col>3</xdr:col>
                <xdr:colOff>219075</xdr:colOff>
                <xdr:row>5</xdr:row>
                <xdr:rowOff>76200</xdr:rowOff>
              </to>
            </anchor>
          </controlPr>
        </control>
      </mc:Choice>
      <mc:Fallback>
        <control shapeId="1358" r:id="rId594" name="Control 334"/>
      </mc:Fallback>
    </mc:AlternateContent>
    <mc:AlternateContent xmlns:mc="http://schemas.openxmlformats.org/markup-compatibility/2006">
      <mc:Choice Requires="x14">
        <control shapeId="1359" r:id="rId596" name="Control 335">
          <controlPr defaultSize="0" r:id="rId597">
            <anchor moveWithCells="1">
              <from>
                <xdr:col>2</xdr:col>
                <xdr:colOff>0</xdr:colOff>
                <xdr:row>4</xdr:row>
                <xdr:rowOff>28575</xdr:rowOff>
              </from>
              <to>
                <xdr:col>3</xdr:col>
                <xdr:colOff>219075</xdr:colOff>
                <xdr:row>5</xdr:row>
                <xdr:rowOff>76200</xdr:rowOff>
              </to>
            </anchor>
          </controlPr>
        </control>
      </mc:Choice>
      <mc:Fallback>
        <control shapeId="1359" r:id="rId596" name="Control 335"/>
      </mc:Fallback>
    </mc:AlternateContent>
    <mc:AlternateContent xmlns:mc="http://schemas.openxmlformats.org/markup-compatibility/2006">
      <mc:Choice Requires="x14">
        <control shapeId="1360" r:id="rId598" name="Control 336">
          <controlPr defaultSize="0" r:id="rId599">
            <anchor moveWithCells="1">
              <from>
                <xdr:col>2</xdr:col>
                <xdr:colOff>0</xdr:colOff>
                <xdr:row>4</xdr:row>
                <xdr:rowOff>28575</xdr:rowOff>
              </from>
              <to>
                <xdr:col>3</xdr:col>
                <xdr:colOff>219075</xdr:colOff>
                <xdr:row>5</xdr:row>
                <xdr:rowOff>76200</xdr:rowOff>
              </to>
            </anchor>
          </controlPr>
        </control>
      </mc:Choice>
      <mc:Fallback>
        <control shapeId="1360" r:id="rId598" name="Control 336"/>
      </mc:Fallback>
    </mc:AlternateContent>
    <mc:AlternateContent xmlns:mc="http://schemas.openxmlformats.org/markup-compatibility/2006">
      <mc:Choice Requires="x14">
        <control shapeId="1361" r:id="rId600" name="Control 337">
          <controlPr defaultSize="0" r:id="rId601">
            <anchor moveWithCells="1">
              <from>
                <xdr:col>2</xdr:col>
                <xdr:colOff>0</xdr:colOff>
                <xdr:row>4</xdr:row>
                <xdr:rowOff>28575</xdr:rowOff>
              </from>
              <to>
                <xdr:col>3</xdr:col>
                <xdr:colOff>219075</xdr:colOff>
                <xdr:row>5</xdr:row>
                <xdr:rowOff>76200</xdr:rowOff>
              </to>
            </anchor>
          </controlPr>
        </control>
      </mc:Choice>
      <mc:Fallback>
        <control shapeId="1361" r:id="rId600" name="Control 337"/>
      </mc:Fallback>
    </mc:AlternateContent>
    <mc:AlternateContent xmlns:mc="http://schemas.openxmlformats.org/markup-compatibility/2006">
      <mc:Choice Requires="x14">
        <control shapeId="1362" r:id="rId602" name="Control 338">
          <controlPr defaultSize="0" r:id="rId27">
            <anchor moveWithCells="1">
              <from>
                <xdr:col>2</xdr:col>
                <xdr:colOff>0</xdr:colOff>
                <xdr:row>3</xdr:row>
                <xdr:rowOff>142875</xdr:rowOff>
              </from>
              <to>
                <xdr:col>3</xdr:col>
                <xdr:colOff>219075</xdr:colOff>
                <xdr:row>5</xdr:row>
                <xdr:rowOff>19050</xdr:rowOff>
              </to>
            </anchor>
          </controlPr>
        </control>
      </mc:Choice>
      <mc:Fallback>
        <control shapeId="1362" r:id="rId602" name="Control 338"/>
      </mc:Fallback>
    </mc:AlternateContent>
    <mc:AlternateContent xmlns:mc="http://schemas.openxmlformats.org/markup-compatibility/2006">
      <mc:Choice Requires="x14">
        <control shapeId="1363" r:id="rId603" name="Control 339">
          <controlPr defaultSize="0" r:id="rId27">
            <anchor moveWithCells="1">
              <from>
                <xdr:col>2</xdr:col>
                <xdr:colOff>0</xdr:colOff>
                <xdr:row>3</xdr:row>
                <xdr:rowOff>142875</xdr:rowOff>
              </from>
              <to>
                <xdr:col>3</xdr:col>
                <xdr:colOff>219075</xdr:colOff>
                <xdr:row>5</xdr:row>
                <xdr:rowOff>19050</xdr:rowOff>
              </to>
            </anchor>
          </controlPr>
        </control>
      </mc:Choice>
      <mc:Fallback>
        <control shapeId="1363" r:id="rId603" name="Control 339"/>
      </mc:Fallback>
    </mc:AlternateContent>
    <mc:AlternateContent xmlns:mc="http://schemas.openxmlformats.org/markup-compatibility/2006">
      <mc:Choice Requires="x14">
        <control shapeId="1364" r:id="rId604" name="Control 340">
          <controlPr defaultSize="0" r:id="rId605">
            <anchor moveWithCells="1">
              <from>
                <xdr:col>1</xdr:col>
                <xdr:colOff>0</xdr:colOff>
                <xdr:row>5</xdr:row>
                <xdr:rowOff>47625</xdr:rowOff>
              </from>
              <to>
                <xdr:col>1</xdr:col>
                <xdr:colOff>838200</xdr:colOff>
                <xdr:row>6</xdr:row>
                <xdr:rowOff>95250</xdr:rowOff>
              </to>
            </anchor>
          </controlPr>
        </control>
      </mc:Choice>
      <mc:Fallback>
        <control shapeId="1364" r:id="rId604" name="Control 340"/>
      </mc:Fallback>
    </mc:AlternateContent>
    <mc:AlternateContent xmlns:mc="http://schemas.openxmlformats.org/markup-compatibility/2006">
      <mc:Choice Requires="x14">
        <control shapeId="1365" r:id="rId606" name="Control 341">
          <controlPr defaultSize="0" r:id="rId61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365" r:id="rId606" name="Control 341"/>
      </mc:Fallback>
    </mc:AlternateContent>
    <mc:AlternateContent xmlns:mc="http://schemas.openxmlformats.org/markup-compatibility/2006">
      <mc:Choice Requires="x14">
        <control shapeId="1366" r:id="rId607" name="Control 342">
          <controlPr defaultSize="0" r:id="rId608">
            <anchor moveWithCells="1">
              <from>
                <xdr:col>2</xdr:col>
                <xdr:colOff>0</xdr:colOff>
                <xdr:row>5</xdr:row>
                <xdr:rowOff>47625</xdr:rowOff>
              </from>
              <to>
                <xdr:col>3</xdr:col>
                <xdr:colOff>219075</xdr:colOff>
                <xdr:row>6</xdr:row>
                <xdr:rowOff>95250</xdr:rowOff>
              </to>
            </anchor>
          </controlPr>
        </control>
      </mc:Choice>
      <mc:Fallback>
        <control shapeId="1366" r:id="rId607" name="Control 342"/>
      </mc:Fallback>
    </mc:AlternateContent>
    <mc:AlternateContent xmlns:mc="http://schemas.openxmlformats.org/markup-compatibility/2006">
      <mc:Choice Requires="x14">
        <control shapeId="1367" r:id="rId609" name="Control 343">
          <controlPr defaultSize="0" r:id="rId61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367" r:id="rId609" name="Control 343"/>
      </mc:Fallback>
    </mc:AlternateContent>
    <mc:AlternateContent xmlns:mc="http://schemas.openxmlformats.org/markup-compatibility/2006">
      <mc:Choice Requires="x14">
        <control shapeId="1368" r:id="rId610" name="Control 344">
          <controlPr defaultSize="0" r:id="rId611">
            <anchor moveWithCells="1">
              <from>
                <xdr:col>2</xdr:col>
                <xdr:colOff>0</xdr:colOff>
                <xdr:row>5</xdr:row>
                <xdr:rowOff>47625</xdr:rowOff>
              </from>
              <to>
                <xdr:col>3</xdr:col>
                <xdr:colOff>219075</xdr:colOff>
                <xdr:row>6</xdr:row>
                <xdr:rowOff>95250</xdr:rowOff>
              </to>
            </anchor>
          </controlPr>
        </control>
      </mc:Choice>
      <mc:Fallback>
        <control shapeId="1368" r:id="rId610" name="Control 344"/>
      </mc:Fallback>
    </mc:AlternateContent>
    <mc:AlternateContent xmlns:mc="http://schemas.openxmlformats.org/markup-compatibility/2006">
      <mc:Choice Requires="x14">
        <control shapeId="1369" r:id="rId612" name="Control 345">
          <controlPr defaultSize="0" r:id="rId613">
            <anchor moveWithCells="1">
              <from>
                <xdr:col>2</xdr:col>
                <xdr:colOff>0</xdr:colOff>
                <xdr:row>5</xdr:row>
                <xdr:rowOff>47625</xdr:rowOff>
              </from>
              <to>
                <xdr:col>3</xdr:col>
                <xdr:colOff>219075</xdr:colOff>
                <xdr:row>6</xdr:row>
                <xdr:rowOff>95250</xdr:rowOff>
              </to>
            </anchor>
          </controlPr>
        </control>
      </mc:Choice>
      <mc:Fallback>
        <control shapeId="1369" r:id="rId612" name="Control 345"/>
      </mc:Fallback>
    </mc:AlternateContent>
    <mc:AlternateContent xmlns:mc="http://schemas.openxmlformats.org/markup-compatibility/2006">
      <mc:Choice Requires="x14">
        <control shapeId="1370" r:id="rId614" name="Control 346">
          <controlPr defaultSize="0" r:id="rId615">
            <anchor moveWithCells="1">
              <from>
                <xdr:col>2</xdr:col>
                <xdr:colOff>0</xdr:colOff>
                <xdr:row>5</xdr:row>
                <xdr:rowOff>47625</xdr:rowOff>
              </from>
              <to>
                <xdr:col>3</xdr:col>
                <xdr:colOff>219075</xdr:colOff>
                <xdr:row>6</xdr:row>
                <xdr:rowOff>95250</xdr:rowOff>
              </to>
            </anchor>
          </controlPr>
        </control>
      </mc:Choice>
      <mc:Fallback>
        <control shapeId="1370" r:id="rId614" name="Control 346"/>
      </mc:Fallback>
    </mc:AlternateContent>
    <mc:AlternateContent xmlns:mc="http://schemas.openxmlformats.org/markup-compatibility/2006">
      <mc:Choice Requires="x14">
        <control shapeId="1371" r:id="rId616" name="Control 347">
          <controlPr defaultSize="0" r:id="rId617">
            <anchor moveWithCells="1">
              <from>
                <xdr:col>2</xdr:col>
                <xdr:colOff>0</xdr:colOff>
                <xdr:row>5</xdr:row>
                <xdr:rowOff>47625</xdr:rowOff>
              </from>
              <to>
                <xdr:col>3</xdr:col>
                <xdr:colOff>219075</xdr:colOff>
                <xdr:row>6</xdr:row>
                <xdr:rowOff>95250</xdr:rowOff>
              </to>
            </anchor>
          </controlPr>
        </control>
      </mc:Choice>
      <mc:Fallback>
        <control shapeId="1371" r:id="rId616" name="Control 347"/>
      </mc:Fallback>
    </mc:AlternateContent>
    <mc:AlternateContent xmlns:mc="http://schemas.openxmlformats.org/markup-compatibility/2006">
      <mc:Choice Requires="x14">
        <control shapeId="1372" r:id="rId618" name="Control 348">
          <controlPr defaultSize="0" r:id="rId61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372" r:id="rId618" name="Control 348"/>
      </mc:Fallback>
    </mc:AlternateContent>
    <mc:AlternateContent xmlns:mc="http://schemas.openxmlformats.org/markup-compatibility/2006">
      <mc:Choice Requires="x14">
        <control shapeId="1373" r:id="rId619" name="Control 349">
          <controlPr defaultSize="0" r:id="rId61">
            <anchor moveWithCells="1">
              <from>
                <xdr:col>2</xdr:col>
                <xdr:colOff>0</xdr:colOff>
                <xdr:row>4</xdr:row>
                <xdr:rowOff>152400</xdr:rowOff>
              </from>
              <to>
                <xdr:col>3</xdr:col>
                <xdr:colOff>219075</xdr:colOff>
                <xdr:row>6</xdr:row>
                <xdr:rowOff>38100</xdr:rowOff>
              </to>
            </anchor>
          </controlPr>
        </control>
      </mc:Choice>
      <mc:Fallback>
        <control shapeId="1373" r:id="rId619" name="Control 349"/>
      </mc:Fallback>
    </mc:AlternateContent>
    <mc:AlternateContent xmlns:mc="http://schemas.openxmlformats.org/markup-compatibility/2006">
      <mc:Choice Requires="x14">
        <control shapeId="1374" r:id="rId620" name="Control 350">
          <controlPr defaultSize="0" r:id="rId621">
            <anchor moveWithCells="1">
              <from>
                <xdr:col>1</xdr:col>
                <xdr:colOff>0</xdr:colOff>
                <xdr:row>6</xdr:row>
                <xdr:rowOff>38100</xdr:rowOff>
              </from>
              <to>
                <xdr:col>1</xdr:col>
                <xdr:colOff>838200</xdr:colOff>
                <xdr:row>7</xdr:row>
                <xdr:rowOff>76200</xdr:rowOff>
              </to>
            </anchor>
          </controlPr>
        </control>
      </mc:Choice>
      <mc:Fallback>
        <control shapeId="1374" r:id="rId620" name="Control 350"/>
      </mc:Fallback>
    </mc:AlternateContent>
    <mc:AlternateContent xmlns:mc="http://schemas.openxmlformats.org/markup-compatibility/2006">
      <mc:Choice Requires="x14">
        <control shapeId="1375" r:id="rId622" name="Control 351">
          <controlPr defaultSize="0" r:id="rId27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375" r:id="rId622" name="Control 351"/>
      </mc:Fallback>
    </mc:AlternateContent>
    <mc:AlternateContent xmlns:mc="http://schemas.openxmlformats.org/markup-compatibility/2006">
      <mc:Choice Requires="x14">
        <control shapeId="1376" r:id="rId623" name="Control 352">
          <controlPr defaultSize="0" r:id="rId624">
            <anchor moveWithCells="1">
              <from>
                <xdr:col>2</xdr:col>
                <xdr:colOff>0</xdr:colOff>
                <xdr:row>6</xdr:row>
                <xdr:rowOff>38100</xdr:rowOff>
              </from>
              <to>
                <xdr:col>3</xdr:col>
                <xdr:colOff>219075</xdr:colOff>
                <xdr:row>7</xdr:row>
                <xdr:rowOff>76200</xdr:rowOff>
              </to>
            </anchor>
          </controlPr>
        </control>
      </mc:Choice>
      <mc:Fallback>
        <control shapeId="1376" r:id="rId623" name="Control 352"/>
      </mc:Fallback>
    </mc:AlternateContent>
    <mc:AlternateContent xmlns:mc="http://schemas.openxmlformats.org/markup-compatibility/2006">
      <mc:Choice Requires="x14">
        <control shapeId="1377" r:id="rId625" name="Control 353">
          <controlPr defaultSize="0" r:id="rId27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377" r:id="rId625" name="Control 353"/>
      </mc:Fallback>
    </mc:AlternateContent>
    <mc:AlternateContent xmlns:mc="http://schemas.openxmlformats.org/markup-compatibility/2006">
      <mc:Choice Requires="x14">
        <control shapeId="1378" r:id="rId626" name="Control 354">
          <controlPr defaultSize="0" r:id="rId27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378" r:id="rId626" name="Control 354"/>
      </mc:Fallback>
    </mc:AlternateContent>
    <mc:AlternateContent xmlns:mc="http://schemas.openxmlformats.org/markup-compatibility/2006">
      <mc:Choice Requires="x14">
        <control shapeId="1379" r:id="rId627" name="Control 355">
          <controlPr defaultSize="0" r:id="rId628">
            <anchor moveWithCells="1">
              <from>
                <xdr:col>2</xdr:col>
                <xdr:colOff>0</xdr:colOff>
                <xdr:row>6</xdr:row>
                <xdr:rowOff>38100</xdr:rowOff>
              </from>
              <to>
                <xdr:col>3</xdr:col>
                <xdr:colOff>219075</xdr:colOff>
                <xdr:row>7</xdr:row>
                <xdr:rowOff>76200</xdr:rowOff>
              </to>
            </anchor>
          </controlPr>
        </control>
      </mc:Choice>
      <mc:Fallback>
        <control shapeId="1379" r:id="rId627" name="Control 355"/>
      </mc:Fallback>
    </mc:AlternateContent>
    <mc:AlternateContent xmlns:mc="http://schemas.openxmlformats.org/markup-compatibility/2006">
      <mc:Choice Requires="x14">
        <control shapeId="1380" r:id="rId629" name="Control 356">
          <controlPr defaultSize="0" r:id="rId630">
            <anchor moveWithCells="1">
              <from>
                <xdr:col>2</xdr:col>
                <xdr:colOff>0</xdr:colOff>
                <xdr:row>6</xdr:row>
                <xdr:rowOff>38100</xdr:rowOff>
              </from>
              <to>
                <xdr:col>3</xdr:col>
                <xdr:colOff>219075</xdr:colOff>
                <xdr:row>7</xdr:row>
                <xdr:rowOff>76200</xdr:rowOff>
              </to>
            </anchor>
          </controlPr>
        </control>
      </mc:Choice>
      <mc:Fallback>
        <control shapeId="1380" r:id="rId629" name="Control 356"/>
      </mc:Fallback>
    </mc:AlternateContent>
    <mc:AlternateContent xmlns:mc="http://schemas.openxmlformats.org/markup-compatibility/2006">
      <mc:Choice Requires="x14">
        <control shapeId="1381" r:id="rId631" name="Control 357">
          <controlPr defaultSize="0" r:id="rId632">
            <anchor moveWithCells="1">
              <from>
                <xdr:col>2</xdr:col>
                <xdr:colOff>0</xdr:colOff>
                <xdr:row>6</xdr:row>
                <xdr:rowOff>38100</xdr:rowOff>
              </from>
              <to>
                <xdr:col>3</xdr:col>
                <xdr:colOff>219075</xdr:colOff>
                <xdr:row>7</xdr:row>
                <xdr:rowOff>76200</xdr:rowOff>
              </to>
            </anchor>
          </controlPr>
        </control>
      </mc:Choice>
      <mc:Fallback>
        <control shapeId="1381" r:id="rId631" name="Control 357"/>
      </mc:Fallback>
    </mc:AlternateContent>
    <mc:AlternateContent xmlns:mc="http://schemas.openxmlformats.org/markup-compatibility/2006">
      <mc:Choice Requires="x14">
        <control shapeId="1382" r:id="rId633" name="Control 358">
          <controlPr defaultSize="0" r:id="rId27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382" r:id="rId633" name="Control 358"/>
      </mc:Fallback>
    </mc:AlternateContent>
    <mc:AlternateContent xmlns:mc="http://schemas.openxmlformats.org/markup-compatibility/2006">
      <mc:Choice Requires="x14">
        <control shapeId="1383" r:id="rId634" name="Control 359">
          <controlPr defaultSize="0" r:id="rId27">
            <anchor moveWithCells="1">
              <from>
                <xdr:col>2</xdr:col>
                <xdr:colOff>0</xdr:colOff>
                <xdr:row>5</xdr:row>
                <xdr:rowOff>152400</xdr:rowOff>
              </from>
              <to>
                <xdr:col>3</xdr:col>
                <xdr:colOff>219075</xdr:colOff>
                <xdr:row>7</xdr:row>
                <xdr:rowOff>28575</xdr:rowOff>
              </to>
            </anchor>
          </controlPr>
        </control>
      </mc:Choice>
      <mc:Fallback>
        <control shapeId="1383" r:id="rId634" name="Control 359"/>
      </mc:Fallback>
    </mc:AlternateContent>
    <mc:AlternateContent xmlns:mc="http://schemas.openxmlformats.org/markup-compatibility/2006">
      <mc:Choice Requires="x14">
        <control shapeId="1384" r:id="rId635" name="Control 360">
          <controlPr defaultSize="0" r:id="rId636">
            <anchor moveWithCells="1">
              <from>
                <xdr:col>1</xdr:col>
                <xdr:colOff>0</xdr:colOff>
                <xdr:row>7</xdr:row>
                <xdr:rowOff>0</xdr:rowOff>
              </from>
              <to>
                <xdr:col>1</xdr:col>
                <xdr:colOff>838200</xdr:colOff>
                <xdr:row>8</xdr:row>
                <xdr:rowOff>47625</xdr:rowOff>
              </to>
            </anchor>
          </controlPr>
        </control>
      </mc:Choice>
      <mc:Fallback>
        <control shapeId="1384" r:id="rId635" name="Control 360"/>
      </mc:Fallback>
    </mc:AlternateContent>
    <mc:AlternateContent xmlns:mc="http://schemas.openxmlformats.org/markup-compatibility/2006">
      <mc:Choice Requires="x14">
        <control shapeId="1385" r:id="rId637" name="Control 361">
          <controlPr defaultSize="0" r:id="rId27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385" r:id="rId637" name="Control 361"/>
      </mc:Fallback>
    </mc:AlternateContent>
    <mc:AlternateContent xmlns:mc="http://schemas.openxmlformats.org/markup-compatibility/2006">
      <mc:Choice Requires="x14">
        <control shapeId="1386" r:id="rId638" name="Control 362">
          <controlPr defaultSize="0" r:id="rId639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219075</xdr:colOff>
                <xdr:row>8</xdr:row>
                <xdr:rowOff>47625</xdr:rowOff>
              </to>
            </anchor>
          </controlPr>
        </control>
      </mc:Choice>
      <mc:Fallback>
        <control shapeId="1386" r:id="rId638" name="Control 362"/>
      </mc:Fallback>
    </mc:AlternateContent>
    <mc:AlternateContent xmlns:mc="http://schemas.openxmlformats.org/markup-compatibility/2006">
      <mc:Choice Requires="x14">
        <control shapeId="1387" r:id="rId640" name="Control 363">
          <controlPr defaultSize="0" r:id="rId27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387" r:id="rId640" name="Control 363"/>
      </mc:Fallback>
    </mc:AlternateContent>
    <mc:AlternateContent xmlns:mc="http://schemas.openxmlformats.org/markup-compatibility/2006">
      <mc:Choice Requires="x14">
        <control shapeId="1388" r:id="rId641" name="Control 364">
          <controlPr defaultSize="0" r:id="rId642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219075</xdr:colOff>
                <xdr:row>8</xdr:row>
                <xdr:rowOff>47625</xdr:rowOff>
              </to>
            </anchor>
          </controlPr>
        </control>
      </mc:Choice>
      <mc:Fallback>
        <control shapeId="1388" r:id="rId641" name="Control 364"/>
      </mc:Fallback>
    </mc:AlternateContent>
    <mc:AlternateContent xmlns:mc="http://schemas.openxmlformats.org/markup-compatibility/2006">
      <mc:Choice Requires="x14">
        <control shapeId="1389" r:id="rId643" name="Control 365">
          <controlPr defaultSize="0" r:id="rId644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219075</xdr:colOff>
                <xdr:row>8</xdr:row>
                <xdr:rowOff>47625</xdr:rowOff>
              </to>
            </anchor>
          </controlPr>
        </control>
      </mc:Choice>
      <mc:Fallback>
        <control shapeId="1389" r:id="rId643" name="Control 365"/>
      </mc:Fallback>
    </mc:AlternateContent>
    <mc:AlternateContent xmlns:mc="http://schemas.openxmlformats.org/markup-compatibility/2006">
      <mc:Choice Requires="x14">
        <control shapeId="1390" r:id="rId645" name="Control 366">
          <controlPr defaultSize="0" r:id="rId646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219075</xdr:colOff>
                <xdr:row>8</xdr:row>
                <xdr:rowOff>47625</xdr:rowOff>
              </to>
            </anchor>
          </controlPr>
        </control>
      </mc:Choice>
      <mc:Fallback>
        <control shapeId="1390" r:id="rId645" name="Control 366"/>
      </mc:Fallback>
    </mc:AlternateContent>
    <mc:AlternateContent xmlns:mc="http://schemas.openxmlformats.org/markup-compatibility/2006">
      <mc:Choice Requires="x14">
        <control shapeId="1391" r:id="rId647" name="Control 367">
          <controlPr defaultSize="0" r:id="rId648">
            <anchor moveWithCells="1">
              <from>
                <xdr:col>2</xdr:col>
                <xdr:colOff>0</xdr:colOff>
                <xdr:row>7</xdr:row>
                <xdr:rowOff>0</xdr:rowOff>
              </from>
              <to>
                <xdr:col>3</xdr:col>
                <xdr:colOff>219075</xdr:colOff>
                <xdr:row>8</xdr:row>
                <xdr:rowOff>47625</xdr:rowOff>
              </to>
            </anchor>
          </controlPr>
        </control>
      </mc:Choice>
      <mc:Fallback>
        <control shapeId="1391" r:id="rId647" name="Control 367"/>
      </mc:Fallback>
    </mc:AlternateContent>
    <mc:AlternateContent xmlns:mc="http://schemas.openxmlformats.org/markup-compatibility/2006">
      <mc:Choice Requires="x14">
        <control shapeId="1392" r:id="rId649" name="Control 368">
          <controlPr defaultSize="0" r:id="rId27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392" r:id="rId649" name="Control 368"/>
      </mc:Fallback>
    </mc:AlternateContent>
    <mc:AlternateContent xmlns:mc="http://schemas.openxmlformats.org/markup-compatibility/2006">
      <mc:Choice Requires="x14">
        <control shapeId="1393" r:id="rId650" name="Control 369">
          <controlPr defaultSize="0" r:id="rId27">
            <anchor moveWithCells="1">
              <from>
                <xdr:col>2</xdr:col>
                <xdr:colOff>0</xdr:colOff>
                <xdr:row>6</xdr:row>
                <xdr:rowOff>123825</xdr:rowOff>
              </from>
              <to>
                <xdr:col>3</xdr:col>
                <xdr:colOff>219075</xdr:colOff>
                <xdr:row>8</xdr:row>
                <xdr:rowOff>0</xdr:rowOff>
              </to>
            </anchor>
          </controlPr>
        </control>
      </mc:Choice>
      <mc:Fallback>
        <control shapeId="1393" r:id="rId650" name="Control 369"/>
      </mc:Fallback>
    </mc:AlternateContent>
    <mc:AlternateContent xmlns:mc="http://schemas.openxmlformats.org/markup-compatibility/2006">
      <mc:Choice Requires="x14">
        <control shapeId="1394" r:id="rId651" name="Control 370">
          <controlPr defaultSize="0" r:id="rId652">
            <anchor moveWithCells="1">
              <from>
                <xdr:col>1</xdr:col>
                <xdr:colOff>0</xdr:colOff>
                <xdr:row>7</xdr:row>
                <xdr:rowOff>152400</xdr:rowOff>
              </from>
              <to>
                <xdr:col>1</xdr:col>
                <xdr:colOff>838200</xdr:colOff>
                <xdr:row>9</xdr:row>
                <xdr:rowOff>28575</xdr:rowOff>
              </to>
            </anchor>
          </controlPr>
        </control>
      </mc:Choice>
      <mc:Fallback>
        <control shapeId="1394" r:id="rId651" name="Control 370"/>
      </mc:Fallback>
    </mc:AlternateContent>
    <mc:AlternateContent xmlns:mc="http://schemas.openxmlformats.org/markup-compatibility/2006">
      <mc:Choice Requires="x14">
        <control shapeId="1395" r:id="rId653" name="Control 371">
          <controlPr defaultSize="0" r:id="rId61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395" r:id="rId653" name="Control 371"/>
      </mc:Fallback>
    </mc:AlternateContent>
    <mc:AlternateContent xmlns:mc="http://schemas.openxmlformats.org/markup-compatibility/2006">
      <mc:Choice Requires="x14">
        <control shapeId="1396" r:id="rId654" name="Control 372">
          <controlPr defaultSize="0" r:id="rId655">
            <anchor moveWithCells="1">
              <from>
                <xdr:col>2</xdr:col>
                <xdr:colOff>0</xdr:colOff>
                <xdr:row>7</xdr:row>
                <xdr:rowOff>152400</xdr:rowOff>
              </from>
              <to>
                <xdr:col>3</xdr:col>
                <xdr:colOff>219075</xdr:colOff>
                <xdr:row>9</xdr:row>
                <xdr:rowOff>28575</xdr:rowOff>
              </to>
            </anchor>
          </controlPr>
        </control>
      </mc:Choice>
      <mc:Fallback>
        <control shapeId="1396" r:id="rId654" name="Control 372"/>
      </mc:Fallback>
    </mc:AlternateContent>
    <mc:AlternateContent xmlns:mc="http://schemas.openxmlformats.org/markup-compatibility/2006">
      <mc:Choice Requires="x14">
        <control shapeId="1397" r:id="rId656" name="Control 373">
          <controlPr defaultSize="0" r:id="rId61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397" r:id="rId656" name="Control 373"/>
      </mc:Fallback>
    </mc:AlternateContent>
    <mc:AlternateContent xmlns:mc="http://schemas.openxmlformats.org/markup-compatibility/2006">
      <mc:Choice Requires="x14">
        <control shapeId="1398" r:id="rId657" name="Control 374">
          <controlPr defaultSize="0" r:id="rId658">
            <anchor moveWithCells="1">
              <from>
                <xdr:col>2</xdr:col>
                <xdr:colOff>0</xdr:colOff>
                <xdr:row>7</xdr:row>
                <xdr:rowOff>152400</xdr:rowOff>
              </from>
              <to>
                <xdr:col>3</xdr:col>
                <xdr:colOff>219075</xdr:colOff>
                <xdr:row>9</xdr:row>
                <xdr:rowOff>28575</xdr:rowOff>
              </to>
            </anchor>
          </controlPr>
        </control>
      </mc:Choice>
      <mc:Fallback>
        <control shapeId="1398" r:id="rId657" name="Control 374"/>
      </mc:Fallback>
    </mc:AlternateContent>
    <mc:AlternateContent xmlns:mc="http://schemas.openxmlformats.org/markup-compatibility/2006">
      <mc:Choice Requires="x14">
        <control shapeId="1399" r:id="rId659" name="Control 375">
          <controlPr defaultSize="0" r:id="rId660">
            <anchor moveWithCells="1">
              <from>
                <xdr:col>2</xdr:col>
                <xdr:colOff>0</xdr:colOff>
                <xdr:row>7</xdr:row>
                <xdr:rowOff>152400</xdr:rowOff>
              </from>
              <to>
                <xdr:col>3</xdr:col>
                <xdr:colOff>219075</xdr:colOff>
                <xdr:row>9</xdr:row>
                <xdr:rowOff>28575</xdr:rowOff>
              </to>
            </anchor>
          </controlPr>
        </control>
      </mc:Choice>
      <mc:Fallback>
        <control shapeId="1399" r:id="rId659" name="Control 375"/>
      </mc:Fallback>
    </mc:AlternateContent>
    <mc:AlternateContent xmlns:mc="http://schemas.openxmlformats.org/markup-compatibility/2006">
      <mc:Choice Requires="x14">
        <control shapeId="1400" r:id="rId661" name="Control 376">
          <controlPr defaultSize="0" r:id="rId662">
            <anchor moveWithCells="1">
              <from>
                <xdr:col>2</xdr:col>
                <xdr:colOff>0</xdr:colOff>
                <xdr:row>7</xdr:row>
                <xdr:rowOff>152400</xdr:rowOff>
              </from>
              <to>
                <xdr:col>3</xdr:col>
                <xdr:colOff>219075</xdr:colOff>
                <xdr:row>9</xdr:row>
                <xdr:rowOff>28575</xdr:rowOff>
              </to>
            </anchor>
          </controlPr>
        </control>
      </mc:Choice>
      <mc:Fallback>
        <control shapeId="1400" r:id="rId661" name="Control 376"/>
      </mc:Fallback>
    </mc:AlternateContent>
    <mc:AlternateContent xmlns:mc="http://schemas.openxmlformats.org/markup-compatibility/2006">
      <mc:Choice Requires="x14">
        <control shapeId="1401" r:id="rId663" name="Control 377">
          <controlPr defaultSize="0" r:id="rId664">
            <anchor moveWithCells="1">
              <from>
                <xdr:col>2</xdr:col>
                <xdr:colOff>0</xdr:colOff>
                <xdr:row>7</xdr:row>
                <xdr:rowOff>152400</xdr:rowOff>
              </from>
              <to>
                <xdr:col>3</xdr:col>
                <xdr:colOff>219075</xdr:colOff>
                <xdr:row>9</xdr:row>
                <xdr:rowOff>28575</xdr:rowOff>
              </to>
            </anchor>
          </controlPr>
        </control>
      </mc:Choice>
      <mc:Fallback>
        <control shapeId="1401" r:id="rId663" name="Control 377"/>
      </mc:Fallback>
    </mc:AlternateContent>
    <mc:AlternateContent xmlns:mc="http://schemas.openxmlformats.org/markup-compatibility/2006">
      <mc:Choice Requires="x14">
        <control shapeId="1402" r:id="rId665" name="Control 378">
          <controlPr defaultSize="0" r:id="rId61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402" r:id="rId665" name="Control 378"/>
      </mc:Fallback>
    </mc:AlternateContent>
    <mc:AlternateContent xmlns:mc="http://schemas.openxmlformats.org/markup-compatibility/2006">
      <mc:Choice Requires="x14">
        <control shapeId="1403" r:id="rId666" name="Control 379">
          <controlPr defaultSize="0" r:id="rId61">
            <anchor moveWithCells="1">
              <from>
                <xdr:col>2</xdr:col>
                <xdr:colOff>0</xdr:colOff>
                <xdr:row>7</xdr:row>
                <xdr:rowOff>104775</xdr:rowOff>
              </from>
              <to>
                <xdr:col>3</xdr:col>
                <xdr:colOff>219075</xdr:colOff>
                <xdr:row>8</xdr:row>
                <xdr:rowOff>152400</xdr:rowOff>
              </to>
            </anchor>
          </controlPr>
        </control>
      </mc:Choice>
      <mc:Fallback>
        <control shapeId="1403" r:id="rId666" name="Control 379"/>
      </mc:Fallback>
    </mc:AlternateContent>
    <mc:AlternateContent xmlns:mc="http://schemas.openxmlformats.org/markup-compatibility/2006">
      <mc:Choice Requires="x14">
        <control shapeId="1404" r:id="rId667" name="Control 380">
          <controlPr defaultSize="0" r:id="rId668">
            <anchor moveWithCells="1">
              <from>
                <xdr:col>1</xdr:col>
                <xdr:colOff>0</xdr:colOff>
                <xdr:row>8</xdr:row>
                <xdr:rowOff>133350</xdr:rowOff>
              </from>
              <to>
                <xdr:col>1</xdr:col>
                <xdr:colOff>838200</xdr:colOff>
                <xdr:row>10</xdr:row>
                <xdr:rowOff>9525</xdr:rowOff>
              </to>
            </anchor>
          </controlPr>
        </control>
      </mc:Choice>
      <mc:Fallback>
        <control shapeId="1404" r:id="rId667" name="Control 380"/>
      </mc:Fallback>
    </mc:AlternateContent>
    <mc:AlternateContent xmlns:mc="http://schemas.openxmlformats.org/markup-compatibility/2006">
      <mc:Choice Requires="x14">
        <control shapeId="1405" r:id="rId669" name="Control 381">
          <controlPr defaultSize="0" r:id="rId27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405" r:id="rId669" name="Control 381"/>
      </mc:Fallback>
    </mc:AlternateContent>
    <mc:AlternateContent xmlns:mc="http://schemas.openxmlformats.org/markup-compatibility/2006">
      <mc:Choice Requires="x14">
        <control shapeId="1406" r:id="rId670" name="Control 382">
          <controlPr defaultSize="0" r:id="rId671">
            <anchor moveWithCells="1">
              <from>
                <xdr:col>2</xdr:col>
                <xdr:colOff>0</xdr:colOff>
                <xdr:row>8</xdr:row>
                <xdr:rowOff>133350</xdr:rowOff>
              </from>
              <to>
                <xdr:col>3</xdr:col>
                <xdr:colOff>219075</xdr:colOff>
                <xdr:row>10</xdr:row>
                <xdr:rowOff>9525</xdr:rowOff>
              </to>
            </anchor>
          </controlPr>
        </control>
      </mc:Choice>
      <mc:Fallback>
        <control shapeId="1406" r:id="rId670" name="Control 382"/>
      </mc:Fallback>
    </mc:AlternateContent>
    <mc:AlternateContent xmlns:mc="http://schemas.openxmlformats.org/markup-compatibility/2006">
      <mc:Choice Requires="x14">
        <control shapeId="1407" r:id="rId672" name="Control 383">
          <controlPr defaultSize="0" r:id="rId27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407" r:id="rId672" name="Control 383"/>
      </mc:Fallback>
    </mc:AlternateContent>
    <mc:AlternateContent xmlns:mc="http://schemas.openxmlformats.org/markup-compatibility/2006">
      <mc:Choice Requires="x14">
        <control shapeId="1408" r:id="rId673" name="Control 384">
          <controlPr defaultSize="0" r:id="rId674">
            <anchor moveWithCells="1">
              <from>
                <xdr:col>2</xdr:col>
                <xdr:colOff>0</xdr:colOff>
                <xdr:row>8</xdr:row>
                <xdr:rowOff>133350</xdr:rowOff>
              </from>
              <to>
                <xdr:col>3</xdr:col>
                <xdr:colOff>219075</xdr:colOff>
                <xdr:row>10</xdr:row>
                <xdr:rowOff>9525</xdr:rowOff>
              </to>
            </anchor>
          </controlPr>
        </control>
      </mc:Choice>
      <mc:Fallback>
        <control shapeId="1408" r:id="rId673" name="Control 384"/>
      </mc:Fallback>
    </mc:AlternateContent>
    <mc:AlternateContent xmlns:mc="http://schemas.openxmlformats.org/markup-compatibility/2006">
      <mc:Choice Requires="x14">
        <control shapeId="1409" r:id="rId675" name="Control 385">
          <controlPr defaultSize="0" r:id="rId676">
            <anchor moveWithCells="1">
              <from>
                <xdr:col>2</xdr:col>
                <xdr:colOff>0</xdr:colOff>
                <xdr:row>8</xdr:row>
                <xdr:rowOff>133350</xdr:rowOff>
              </from>
              <to>
                <xdr:col>3</xdr:col>
                <xdr:colOff>219075</xdr:colOff>
                <xdr:row>10</xdr:row>
                <xdr:rowOff>9525</xdr:rowOff>
              </to>
            </anchor>
          </controlPr>
        </control>
      </mc:Choice>
      <mc:Fallback>
        <control shapeId="1409" r:id="rId675" name="Control 385"/>
      </mc:Fallback>
    </mc:AlternateContent>
    <mc:AlternateContent xmlns:mc="http://schemas.openxmlformats.org/markup-compatibility/2006">
      <mc:Choice Requires="x14">
        <control shapeId="1410" r:id="rId677" name="Control 386">
          <controlPr defaultSize="0" r:id="rId678">
            <anchor moveWithCells="1">
              <from>
                <xdr:col>2</xdr:col>
                <xdr:colOff>0</xdr:colOff>
                <xdr:row>8</xdr:row>
                <xdr:rowOff>133350</xdr:rowOff>
              </from>
              <to>
                <xdr:col>3</xdr:col>
                <xdr:colOff>219075</xdr:colOff>
                <xdr:row>10</xdr:row>
                <xdr:rowOff>9525</xdr:rowOff>
              </to>
            </anchor>
          </controlPr>
        </control>
      </mc:Choice>
      <mc:Fallback>
        <control shapeId="1410" r:id="rId677" name="Control 386"/>
      </mc:Fallback>
    </mc:AlternateContent>
    <mc:AlternateContent xmlns:mc="http://schemas.openxmlformats.org/markup-compatibility/2006">
      <mc:Choice Requires="x14">
        <control shapeId="1411" r:id="rId679" name="Control 387">
          <controlPr defaultSize="0" r:id="rId680">
            <anchor moveWithCells="1">
              <from>
                <xdr:col>2</xdr:col>
                <xdr:colOff>0</xdr:colOff>
                <xdr:row>8</xdr:row>
                <xdr:rowOff>133350</xdr:rowOff>
              </from>
              <to>
                <xdr:col>3</xdr:col>
                <xdr:colOff>219075</xdr:colOff>
                <xdr:row>10</xdr:row>
                <xdr:rowOff>9525</xdr:rowOff>
              </to>
            </anchor>
          </controlPr>
        </control>
      </mc:Choice>
      <mc:Fallback>
        <control shapeId="1411" r:id="rId679" name="Control 387"/>
      </mc:Fallback>
    </mc:AlternateContent>
    <mc:AlternateContent xmlns:mc="http://schemas.openxmlformats.org/markup-compatibility/2006">
      <mc:Choice Requires="x14">
        <control shapeId="1412" r:id="rId681" name="Control 388">
          <controlPr defaultSize="0" r:id="rId27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412" r:id="rId681" name="Control 388"/>
      </mc:Fallback>
    </mc:AlternateContent>
    <mc:AlternateContent xmlns:mc="http://schemas.openxmlformats.org/markup-compatibility/2006">
      <mc:Choice Requires="x14">
        <control shapeId="1413" r:id="rId682" name="Control 389">
          <controlPr defaultSize="0" r:id="rId27">
            <anchor moveWithCells="1">
              <from>
                <xdr:col>2</xdr:col>
                <xdr:colOff>0</xdr:colOff>
                <xdr:row>8</xdr:row>
                <xdr:rowOff>104775</xdr:rowOff>
              </from>
              <to>
                <xdr:col>3</xdr:col>
                <xdr:colOff>219075</xdr:colOff>
                <xdr:row>9</xdr:row>
                <xdr:rowOff>142875</xdr:rowOff>
              </to>
            </anchor>
          </controlPr>
        </control>
      </mc:Choice>
      <mc:Fallback>
        <control shapeId="1413" r:id="rId682" name="Control 389"/>
      </mc:Fallback>
    </mc:AlternateContent>
    <mc:AlternateContent xmlns:mc="http://schemas.openxmlformats.org/markup-compatibility/2006">
      <mc:Choice Requires="x14">
        <control shapeId="1414" r:id="rId683" name="Control 390">
          <controlPr defaultSize="0" r:id="rId68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414" r:id="rId683" name="Control 390"/>
      </mc:Fallback>
    </mc:AlternateContent>
    <mc:AlternateContent xmlns:mc="http://schemas.openxmlformats.org/markup-compatibility/2006">
      <mc:Choice Requires="x14">
        <control shapeId="1415" r:id="rId685" name="Control 39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15" r:id="rId685" name="Control 391"/>
      </mc:Fallback>
    </mc:AlternateContent>
    <mc:AlternateContent xmlns:mc="http://schemas.openxmlformats.org/markup-compatibility/2006">
      <mc:Choice Requires="x14">
        <control shapeId="1416" r:id="rId686" name="Control 392">
          <controlPr defaultSize="0" r:id="rId687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16" r:id="rId686" name="Control 392"/>
      </mc:Fallback>
    </mc:AlternateContent>
    <mc:AlternateContent xmlns:mc="http://schemas.openxmlformats.org/markup-compatibility/2006">
      <mc:Choice Requires="x14">
        <control shapeId="1417" r:id="rId688" name="Control 39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17" r:id="rId688" name="Control 393"/>
      </mc:Fallback>
    </mc:AlternateContent>
    <mc:AlternateContent xmlns:mc="http://schemas.openxmlformats.org/markup-compatibility/2006">
      <mc:Choice Requires="x14">
        <control shapeId="1418" r:id="rId689" name="Control 394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18" r:id="rId689" name="Control 394"/>
      </mc:Fallback>
    </mc:AlternateContent>
    <mc:AlternateContent xmlns:mc="http://schemas.openxmlformats.org/markup-compatibility/2006">
      <mc:Choice Requires="x14">
        <control shapeId="1419" r:id="rId690" name="Control 395">
          <controlPr defaultSize="0" r:id="rId69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19" r:id="rId690" name="Control 395"/>
      </mc:Fallback>
    </mc:AlternateContent>
    <mc:AlternateContent xmlns:mc="http://schemas.openxmlformats.org/markup-compatibility/2006">
      <mc:Choice Requires="x14">
        <control shapeId="1420" r:id="rId692" name="Control 396">
          <controlPr defaultSize="0" r:id="rId693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0" r:id="rId692" name="Control 396"/>
      </mc:Fallback>
    </mc:AlternateContent>
    <mc:AlternateContent xmlns:mc="http://schemas.openxmlformats.org/markup-compatibility/2006">
      <mc:Choice Requires="x14">
        <control shapeId="1421" r:id="rId694" name="Control 397">
          <controlPr defaultSize="0" r:id="rId695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1" r:id="rId694" name="Control 397"/>
      </mc:Fallback>
    </mc:AlternateContent>
    <mc:AlternateContent xmlns:mc="http://schemas.openxmlformats.org/markup-compatibility/2006">
      <mc:Choice Requires="x14">
        <control shapeId="1422" r:id="rId696" name="Control 39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2" r:id="rId696" name="Control 398"/>
      </mc:Fallback>
    </mc:AlternateContent>
    <mc:AlternateContent xmlns:mc="http://schemas.openxmlformats.org/markup-compatibility/2006">
      <mc:Choice Requires="x14">
        <control shapeId="1423" r:id="rId697" name="Control 39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3" r:id="rId697" name="Control 399"/>
      </mc:Fallback>
    </mc:AlternateContent>
    <mc:AlternateContent xmlns:mc="http://schemas.openxmlformats.org/markup-compatibility/2006">
      <mc:Choice Requires="x14">
        <control shapeId="1424" r:id="rId698" name="Control 400">
          <controlPr defaultSize="0" r:id="rId699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424" r:id="rId698" name="Control 400"/>
      </mc:Fallback>
    </mc:AlternateContent>
    <mc:AlternateContent xmlns:mc="http://schemas.openxmlformats.org/markup-compatibility/2006">
      <mc:Choice Requires="x14">
        <control shapeId="1425" r:id="rId700" name="Control 40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5" r:id="rId700" name="Control 401"/>
      </mc:Fallback>
    </mc:AlternateContent>
    <mc:AlternateContent xmlns:mc="http://schemas.openxmlformats.org/markup-compatibility/2006">
      <mc:Choice Requires="x14">
        <control shapeId="1426" r:id="rId701" name="Control 402">
          <controlPr defaultSize="0" r:id="rId70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6" r:id="rId701" name="Control 402"/>
      </mc:Fallback>
    </mc:AlternateContent>
    <mc:AlternateContent xmlns:mc="http://schemas.openxmlformats.org/markup-compatibility/2006">
      <mc:Choice Requires="x14">
        <control shapeId="1427" r:id="rId703" name="Control 40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7" r:id="rId703" name="Control 403"/>
      </mc:Fallback>
    </mc:AlternateContent>
    <mc:AlternateContent xmlns:mc="http://schemas.openxmlformats.org/markup-compatibility/2006">
      <mc:Choice Requires="x14">
        <control shapeId="1428" r:id="rId704" name="Control 404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8" r:id="rId704" name="Control 404"/>
      </mc:Fallback>
    </mc:AlternateContent>
    <mc:AlternateContent xmlns:mc="http://schemas.openxmlformats.org/markup-compatibility/2006">
      <mc:Choice Requires="x14">
        <control shapeId="1429" r:id="rId705" name="Control 405">
          <controlPr defaultSize="0" r:id="rId70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29" r:id="rId705" name="Control 405"/>
      </mc:Fallback>
    </mc:AlternateContent>
    <mc:AlternateContent xmlns:mc="http://schemas.openxmlformats.org/markup-compatibility/2006">
      <mc:Choice Requires="x14">
        <control shapeId="1430" r:id="rId707" name="Control 406">
          <controlPr defaultSize="0" r:id="rId70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0" r:id="rId707" name="Control 406"/>
      </mc:Fallback>
    </mc:AlternateContent>
    <mc:AlternateContent xmlns:mc="http://schemas.openxmlformats.org/markup-compatibility/2006">
      <mc:Choice Requires="x14">
        <control shapeId="1431" r:id="rId709" name="Control 407">
          <controlPr defaultSize="0" r:id="rId710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1" r:id="rId709" name="Control 407"/>
      </mc:Fallback>
    </mc:AlternateContent>
    <mc:AlternateContent xmlns:mc="http://schemas.openxmlformats.org/markup-compatibility/2006">
      <mc:Choice Requires="x14">
        <control shapeId="1432" r:id="rId711" name="Control 40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2" r:id="rId711" name="Control 408"/>
      </mc:Fallback>
    </mc:AlternateContent>
    <mc:AlternateContent xmlns:mc="http://schemas.openxmlformats.org/markup-compatibility/2006">
      <mc:Choice Requires="x14">
        <control shapeId="1433" r:id="rId712" name="Control 40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3" r:id="rId712" name="Control 409"/>
      </mc:Fallback>
    </mc:AlternateContent>
    <mc:AlternateContent xmlns:mc="http://schemas.openxmlformats.org/markup-compatibility/2006">
      <mc:Choice Requires="x14">
        <control shapeId="1434" r:id="rId713" name="Control 410">
          <controlPr defaultSize="0" r:id="rId714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434" r:id="rId713" name="Control 410"/>
      </mc:Fallback>
    </mc:AlternateContent>
    <mc:AlternateContent xmlns:mc="http://schemas.openxmlformats.org/markup-compatibility/2006">
      <mc:Choice Requires="x14">
        <control shapeId="1435" r:id="rId715" name="Control 41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5" r:id="rId715" name="Control 411"/>
      </mc:Fallback>
    </mc:AlternateContent>
    <mc:AlternateContent xmlns:mc="http://schemas.openxmlformats.org/markup-compatibility/2006">
      <mc:Choice Requires="x14">
        <control shapeId="1436" r:id="rId716" name="Control 412">
          <controlPr defaultSize="0" r:id="rId717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6" r:id="rId716" name="Control 412"/>
      </mc:Fallback>
    </mc:AlternateContent>
    <mc:AlternateContent xmlns:mc="http://schemas.openxmlformats.org/markup-compatibility/2006">
      <mc:Choice Requires="x14">
        <control shapeId="1437" r:id="rId718" name="Control 41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7" r:id="rId718" name="Control 413"/>
      </mc:Fallback>
    </mc:AlternateContent>
    <mc:AlternateContent xmlns:mc="http://schemas.openxmlformats.org/markup-compatibility/2006">
      <mc:Choice Requires="x14">
        <control shapeId="1438" r:id="rId719" name="Control 414">
          <controlPr defaultSize="0" r:id="rId720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8" r:id="rId719" name="Control 414"/>
      </mc:Fallback>
    </mc:AlternateContent>
    <mc:AlternateContent xmlns:mc="http://schemas.openxmlformats.org/markup-compatibility/2006">
      <mc:Choice Requires="x14">
        <control shapeId="1439" r:id="rId721" name="Control 415">
          <controlPr defaultSize="0" r:id="rId72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39" r:id="rId721" name="Control 415"/>
      </mc:Fallback>
    </mc:AlternateContent>
    <mc:AlternateContent xmlns:mc="http://schemas.openxmlformats.org/markup-compatibility/2006">
      <mc:Choice Requires="x14">
        <control shapeId="1440" r:id="rId723" name="Control 416">
          <controlPr defaultSize="0" r:id="rId724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0" r:id="rId723" name="Control 416"/>
      </mc:Fallback>
    </mc:AlternateContent>
    <mc:AlternateContent xmlns:mc="http://schemas.openxmlformats.org/markup-compatibility/2006">
      <mc:Choice Requires="x14">
        <control shapeId="1441" r:id="rId725" name="Control 417">
          <controlPr defaultSize="0" r:id="rId72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1" r:id="rId725" name="Control 417"/>
      </mc:Fallback>
    </mc:AlternateContent>
    <mc:AlternateContent xmlns:mc="http://schemas.openxmlformats.org/markup-compatibility/2006">
      <mc:Choice Requires="x14">
        <control shapeId="1442" r:id="rId727" name="Control 41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2" r:id="rId727" name="Control 418"/>
      </mc:Fallback>
    </mc:AlternateContent>
    <mc:AlternateContent xmlns:mc="http://schemas.openxmlformats.org/markup-compatibility/2006">
      <mc:Choice Requires="x14">
        <control shapeId="1443" r:id="rId728" name="Control 41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3" r:id="rId728" name="Control 419"/>
      </mc:Fallback>
    </mc:AlternateContent>
    <mc:AlternateContent xmlns:mc="http://schemas.openxmlformats.org/markup-compatibility/2006">
      <mc:Choice Requires="x14">
        <control shapeId="1444" r:id="rId729" name="Control 420">
          <controlPr defaultSize="0" r:id="rId730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444" r:id="rId729" name="Control 420"/>
      </mc:Fallback>
    </mc:AlternateContent>
    <mc:AlternateContent xmlns:mc="http://schemas.openxmlformats.org/markup-compatibility/2006">
      <mc:Choice Requires="x14">
        <control shapeId="1445" r:id="rId731" name="Control 42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5" r:id="rId731" name="Control 421"/>
      </mc:Fallback>
    </mc:AlternateContent>
    <mc:AlternateContent xmlns:mc="http://schemas.openxmlformats.org/markup-compatibility/2006">
      <mc:Choice Requires="x14">
        <control shapeId="1446" r:id="rId732" name="Control 422">
          <controlPr defaultSize="0" r:id="rId733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6" r:id="rId732" name="Control 422"/>
      </mc:Fallback>
    </mc:AlternateContent>
    <mc:AlternateContent xmlns:mc="http://schemas.openxmlformats.org/markup-compatibility/2006">
      <mc:Choice Requires="x14">
        <control shapeId="1447" r:id="rId734" name="Control 42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7" r:id="rId734" name="Control 423"/>
      </mc:Fallback>
    </mc:AlternateContent>
    <mc:AlternateContent xmlns:mc="http://schemas.openxmlformats.org/markup-compatibility/2006">
      <mc:Choice Requires="x14">
        <control shapeId="1448" r:id="rId735" name="Control 424">
          <controlPr defaultSize="0" r:id="rId73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8" r:id="rId735" name="Control 424"/>
      </mc:Fallback>
    </mc:AlternateContent>
    <mc:AlternateContent xmlns:mc="http://schemas.openxmlformats.org/markup-compatibility/2006">
      <mc:Choice Requires="x14">
        <control shapeId="1449" r:id="rId737" name="Control 425">
          <controlPr defaultSize="0" r:id="rId73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49" r:id="rId737" name="Control 425"/>
      </mc:Fallback>
    </mc:AlternateContent>
    <mc:AlternateContent xmlns:mc="http://schemas.openxmlformats.org/markup-compatibility/2006">
      <mc:Choice Requires="x14">
        <control shapeId="1450" r:id="rId739" name="Control 426">
          <controlPr defaultSize="0" r:id="rId740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0" r:id="rId739" name="Control 426"/>
      </mc:Fallback>
    </mc:AlternateContent>
    <mc:AlternateContent xmlns:mc="http://schemas.openxmlformats.org/markup-compatibility/2006">
      <mc:Choice Requires="x14">
        <control shapeId="1451" r:id="rId741" name="Control 427">
          <controlPr defaultSize="0" r:id="rId74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1" r:id="rId741" name="Control 427"/>
      </mc:Fallback>
    </mc:AlternateContent>
    <mc:AlternateContent xmlns:mc="http://schemas.openxmlformats.org/markup-compatibility/2006">
      <mc:Choice Requires="x14">
        <control shapeId="1452" r:id="rId743" name="Control 42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2" r:id="rId743" name="Control 428"/>
      </mc:Fallback>
    </mc:AlternateContent>
    <mc:AlternateContent xmlns:mc="http://schemas.openxmlformats.org/markup-compatibility/2006">
      <mc:Choice Requires="x14">
        <control shapeId="1453" r:id="rId744" name="Control 42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3" r:id="rId744" name="Control 429"/>
      </mc:Fallback>
    </mc:AlternateContent>
    <mc:AlternateContent xmlns:mc="http://schemas.openxmlformats.org/markup-compatibility/2006">
      <mc:Choice Requires="x14">
        <control shapeId="1454" r:id="rId745" name="Control 430">
          <controlPr defaultSize="0" r:id="rId746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454" r:id="rId745" name="Control 430"/>
      </mc:Fallback>
    </mc:AlternateContent>
    <mc:AlternateContent xmlns:mc="http://schemas.openxmlformats.org/markup-compatibility/2006">
      <mc:Choice Requires="x14">
        <control shapeId="1455" r:id="rId747" name="Control 43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5" r:id="rId747" name="Control 431"/>
      </mc:Fallback>
    </mc:AlternateContent>
    <mc:AlternateContent xmlns:mc="http://schemas.openxmlformats.org/markup-compatibility/2006">
      <mc:Choice Requires="x14">
        <control shapeId="1456" r:id="rId748" name="Control 432">
          <controlPr defaultSize="0" r:id="rId749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6" r:id="rId748" name="Control 432"/>
      </mc:Fallback>
    </mc:AlternateContent>
    <mc:AlternateContent xmlns:mc="http://schemas.openxmlformats.org/markup-compatibility/2006">
      <mc:Choice Requires="x14">
        <control shapeId="1457" r:id="rId750" name="Control 43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7" r:id="rId750" name="Control 433"/>
      </mc:Fallback>
    </mc:AlternateContent>
    <mc:AlternateContent xmlns:mc="http://schemas.openxmlformats.org/markup-compatibility/2006">
      <mc:Choice Requires="x14">
        <control shapeId="1458" r:id="rId751" name="Control 434">
          <controlPr defaultSize="0" r:id="rId75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8" r:id="rId751" name="Control 434"/>
      </mc:Fallback>
    </mc:AlternateContent>
    <mc:AlternateContent xmlns:mc="http://schemas.openxmlformats.org/markup-compatibility/2006">
      <mc:Choice Requires="x14">
        <control shapeId="1459" r:id="rId753" name="Control 435">
          <controlPr defaultSize="0" r:id="rId754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59" r:id="rId753" name="Control 435"/>
      </mc:Fallback>
    </mc:AlternateContent>
    <mc:AlternateContent xmlns:mc="http://schemas.openxmlformats.org/markup-compatibility/2006">
      <mc:Choice Requires="x14">
        <control shapeId="1460" r:id="rId755" name="Control 436">
          <controlPr defaultSize="0" r:id="rId756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0" r:id="rId755" name="Control 436"/>
      </mc:Fallback>
    </mc:AlternateContent>
    <mc:AlternateContent xmlns:mc="http://schemas.openxmlformats.org/markup-compatibility/2006">
      <mc:Choice Requires="x14">
        <control shapeId="1461" r:id="rId757" name="Control 437">
          <controlPr defaultSize="0" r:id="rId75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1" r:id="rId757" name="Control 437"/>
      </mc:Fallback>
    </mc:AlternateContent>
    <mc:AlternateContent xmlns:mc="http://schemas.openxmlformats.org/markup-compatibility/2006">
      <mc:Choice Requires="x14">
        <control shapeId="1462" r:id="rId759" name="Control 43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2" r:id="rId759" name="Control 438"/>
      </mc:Fallback>
    </mc:AlternateContent>
    <mc:AlternateContent xmlns:mc="http://schemas.openxmlformats.org/markup-compatibility/2006">
      <mc:Choice Requires="x14">
        <control shapeId="1463" r:id="rId760" name="Control 43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3" r:id="rId760" name="Control 439"/>
      </mc:Fallback>
    </mc:AlternateContent>
    <mc:AlternateContent xmlns:mc="http://schemas.openxmlformats.org/markup-compatibility/2006">
      <mc:Choice Requires="x14">
        <control shapeId="1464" r:id="rId761" name="Control 440">
          <controlPr defaultSize="0" r:id="rId762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464" r:id="rId761" name="Control 440"/>
      </mc:Fallback>
    </mc:AlternateContent>
    <mc:AlternateContent xmlns:mc="http://schemas.openxmlformats.org/markup-compatibility/2006">
      <mc:Choice Requires="x14">
        <control shapeId="1465" r:id="rId763" name="Control 44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5" r:id="rId763" name="Control 441"/>
      </mc:Fallback>
    </mc:AlternateContent>
    <mc:AlternateContent xmlns:mc="http://schemas.openxmlformats.org/markup-compatibility/2006">
      <mc:Choice Requires="x14">
        <control shapeId="1466" r:id="rId764" name="Control 442">
          <controlPr defaultSize="0" r:id="rId765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6" r:id="rId764" name="Control 442"/>
      </mc:Fallback>
    </mc:AlternateContent>
    <mc:AlternateContent xmlns:mc="http://schemas.openxmlformats.org/markup-compatibility/2006">
      <mc:Choice Requires="x14">
        <control shapeId="1467" r:id="rId766" name="Control 44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7" r:id="rId766" name="Control 443"/>
      </mc:Fallback>
    </mc:AlternateContent>
    <mc:AlternateContent xmlns:mc="http://schemas.openxmlformats.org/markup-compatibility/2006">
      <mc:Choice Requires="x14">
        <control shapeId="1468" r:id="rId767" name="Control 444">
          <controlPr defaultSize="0" r:id="rId768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8" r:id="rId767" name="Control 444"/>
      </mc:Fallback>
    </mc:AlternateContent>
    <mc:AlternateContent xmlns:mc="http://schemas.openxmlformats.org/markup-compatibility/2006">
      <mc:Choice Requires="x14">
        <control shapeId="1469" r:id="rId769" name="Control 445">
          <controlPr defaultSize="0" r:id="rId770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69" r:id="rId769" name="Control 445"/>
      </mc:Fallback>
    </mc:AlternateContent>
    <mc:AlternateContent xmlns:mc="http://schemas.openxmlformats.org/markup-compatibility/2006">
      <mc:Choice Requires="x14">
        <control shapeId="1470" r:id="rId771" name="Control 446">
          <controlPr defaultSize="0" r:id="rId772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0" r:id="rId771" name="Control 446"/>
      </mc:Fallback>
    </mc:AlternateContent>
    <mc:AlternateContent xmlns:mc="http://schemas.openxmlformats.org/markup-compatibility/2006">
      <mc:Choice Requires="x14">
        <control shapeId="1471" r:id="rId773" name="Control 447">
          <controlPr defaultSize="0" r:id="rId774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1" r:id="rId773" name="Control 447"/>
      </mc:Fallback>
    </mc:AlternateContent>
    <mc:AlternateContent xmlns:mc="http://schemas.openxmlformats.org/markup-compatibility/2006">
      <mc:Choice Requires="x14">
        <control shapeId="1472" r:id="rId775" name="Control 44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2" r:id="rId775" name="Control 448"/>
      </mc:Fallback>
    </mc:AlternateContent>
    <mc:AlternateContent xmlns:mc="http://schemas.openxmlformats.org/markup-compatibility/2006">
      <mc:Choice Requires="x14">
        <control shapeId="1473" r:id="rId776" name="Control 44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3" r:id="rId776" name="Control 449"/>
      </mc:Fallback>
    </mc:AlternateContent>
    <mc:AlternateContent xmlns:mc="http://schemas.openxmlformats.org/markup-compatibility/2006">
      <mc:Choice Requires="x14">
        <control shapeId="1474" r:id="rId777" name="Control 450">
          <controlPr defaultSize="0" r:id="rId778">
            <anchor moveWithCells="1">
              <from>
                <xdr:col>1</xdr:col>
                <xdr:colOff>0</xdr:colOff>
                <xdr:row>9</xdr:row>
                <xdr:rowOff>85725</xdr:rowOff>
              </from>
              <to>
                <xdr:col>1</xdr:col>
                <xdr:colOff>838200</xdr:colOff>
                <xdr:row>10</xdr:row>
                <xdr:rowOff>133350</xdr:rowOff>
              </to>
            </anchor>
          </controlPr>
        </control>
      </mc:Choice>
      <mc:Fallback>
        <control shapeId="1474" r:id="rId777" name="Control 450"/>
      </mc:Fallback>
    </mc:AlternateContent>
    <mc:AlternateContent xmlns:mc="http://schemas.openxmlformats.org/markup-compatibility/2006">
      <mc:Choice Requires="x14">
        <control shapeId="1475" r:id="rId779" name="Control 45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5" r:id="rId779" name="Control 451"/>
      </mc:Fallback>
    </mc:AlternateContent>
    <mc:AlternateContent xmlns:mc="http://schemas.openxmlformats.org/markup-compatibility/2006">
      <mc:Choice Requires="x14">
        <control shapeId="1476" r:id="rId780" name="Control 452">
          <controlPr defaultSize="0" r:id="rId78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6" r:id="rId780" name="Control 452"/>
      </mc:Fallback>
    </mc:AlternateContent>
    <mc:AlternateContent xmlns:mc="http://schemas.openxmlformats.org/markup-compatibility/2006">
      <mc:Choice Requires="x14">
        <control shapeId="1477" r:id="rId782" name="Control 45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7" r:id="rId782" name="Control 453"/>
      </mc:Fallback>
    </mc:AlternateContent>
    <mc:AlternateContent xmlns:mc="http://schemas.openxmlformats.org/markup-compatibility/2006">
      <mc:Choice Requires="x14">
        <control shapeId="1478" r:id="rId783" name="Control 454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8" r:id="rId783" name="Control 454"/>
      </mc:Fallback>
    </mc:AlternateContent>
    <mc:AlternateContent xmlns:mc="http://schemas.openxmlformats.org/markup-compatibility/2006">
      <mc:Choice Requires="x14">
        <control shapeId="1479" r:id="rId784" name="Control 455">
          <controlPr defaultSize="0" r:id="rId785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79" r:id="rId784" name="Control 455"/>
      </mc:Fallback>
    </mc:AlternateContent>
    <mc:AlternateContent xmlns:mc="http://schemas.openxmlformats.org/markup-compatibility/2006">
      <mc:Choice Requires="x14">
        <control shapeId="1480" r:id="rId786" name="Control 456">
          <controlPr defaultSize="0" r:id="rId787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80" r:id="rId786" name="Control 456"/>
      </mc:Fallback>
    </mc:AlternateContent>
    <mc:AlternateContent xmlns:mc="http://schemas.openxmlformats.org/markup-compatibility/2006">
      <mc:Choice Requires="x14">
        <control shapeId="1481" r:id="rId788" name="Control 457">
          <controlPr defaultSize="0" r:id="rId789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81" r:id="rId788" name="Control 457"/>
      </mc:Fallback>
    </mc:AlternateContent>
    <mc:AlternateContent xmlns:mc="http://schemas.openxmlformats.org/markup-compatibility/2006">
      <mc:Choice Requires="x14">
        <control shapeId="1482" r:id="rId790" name="Control 45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82" r:id="rId790" name="Control 458"/>
      </mc:Fallback>
    </mc:AlternateContent>
    <mc:AlternateContent xmlns:mc="http://schemas.openxmlformats.org/markup-compatibility/2006">
      <mc:Choice Requires="x14">
        <control shapeId="1483" r:id="rId791" name="Control 45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83" r:id="rId791" name="Control 459"/>
      </mc:Fallback>
    </mc:AlternateContent>
    <mc:AlternateContent xmlns:mc="http://schemas.openxmlformats.org/markup-compatibility/2006">
      <mc:Choice Requires="x14">
        <control shapeId="1484" r:id="rId792" name="Control 460">
          <controlPr defaultSize="0" r:id="rId793">
            <anchor moveWithCells="1">
              <from>
                <xdr:col>1</xdr:col>
                <xdr:colOff>0</xdr:colOff>
                <xdr:row>10</xdr:row>
                <xdr:rowOff>9525</xdr:rowOff>
              </from>
              <to>
                <xdr:col>1</xdr:col>
                <xdr:colOff>838200</xdr:colOff>
                <xdr:row>11</xdr:row>
                <xdr:rowOff>57150</xdr:rowOff>
              </to>
            </anchor>
          </controlPr>
        </control>
      </mc:Choice>
      <mc:Fallback>
        <control shapeId="1484" r:id="rId792" name="Control 460"/>
      </mc:Fallback>
    </mc:AlternateContent>
    <mc:AlternateContent xmlns:mc="http://schemas.openxmlformats.org/markup-compatibility/2006">
      <mc:Choice Requires="x14">
        <control shapeId="1485" r:id="rId794" name="Control 461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85" r:id="rId794" name="Control 461"/>
      </mc:Fallback>
    </mc:AlternateContent>
    <mc:AlternateContent xmlns:mc="http://schemas.openxmlformats.org/markup-compatibility/2006">
      <mc:Choice Requires="x14">
        <control shapeId="1486" r:id="rId795" name="Control 462">
          <controlPr defaultSize="0" r:id="rId796">
            <anchor moveWithCells="1">
              <from>
                <xdr:col>2</xdr:col>
                <xdr:colOff>0</xdr:colOff>
                <xdr:row>10</xdr:row>
                <xdr:rowOff>9525</xdr:rowOff>
              </from>
              <to>
                <xdr:col>3</xdr:col>
                <xdr:colOff>219075</xdr:colOff>
                <xdr:row>11</xdr:row>
                <xdr:rowOff>57150</xdr:rowOff>
              </to>
            </anchor>
          </controlPr>
        </control>
      </mc:Choice>
      <mc:Fallback>
        <control shapeId="1486" r:id="rId795" name="Control 462"/>
      </mc:Fallback>
    </mc:AlternateContent>
    <mc:AlternateContent xmlns:mc="http://schemas.openxmlformats.org/markup-compatibility/2006">
      <mc:Choice Requires="x14">
        <control shapeId="1487" r:id="rId797" name="Control 463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87" r:id="rId797" name="Control 463"/>
      </mc:Fallback>
    </mc:AlternateContent>
    <mc:AlternateContent xmlns:mc="http://schemas.openxmlformats.org/markup-compatibility/2006">
      <mc:Choice Requires="x14">
        <control shapeId="1488" r:id="rId798" name="Control 464">
          <controlPr defaultSize="0" r:id="rId799">
            <anchor moveWithCells="1">
              <from>
                <xdr:col>2</xdr:col>
                <xdr:colOff>0</xdr:colOff>
                <xdr:row>10</xdr:row>
                <xdr:rowOff>9525</xdr:rowOff>
              </from>
              <to>
                <xdr:col>3</xdr:col>
                <xdr:colOff>219075</xdr:colOff>
                <xdr:row>11</xdr:row>
                <xdr:rowOff>57150</xdr:rowOff>
              </to>
            </anchor>
          </controlPr>
        </control>
      </mc:Choice>
      <mc:Fallback>
        <control shapeId="1488" r:id="rId798" name="Control 464"/>
      </mc:Fallback>
    </mc:AlternateContent>
    <mc:AlternateContent xmlns:mc="http://schemas.openxmlformats.org/markup-compatibility/2006">
      <mc:Choice Requires="x14">
        <control shapeId="1489" r:id="rId800" name="Control 465">
          <controlPr defaultSize="0" r:id="rId801">
            <anchor moveWithCells="1">
              <from>
                <xdr:col>2</xdr:col>
                <xdr:colOff>0</xdr:colOff>
                <xdr:row>10</xdr:row>
                <xdr:rowOff>9525</xdr:rowOff>
              </from>
              <to>
                <xdr:col>3</xdr:col>
                <xdr:colOff>219075</xdr:colOff>
                <xdr:row>11</xdr:row>
                <xdr:rowOff>57150</xdr:rowOff>
              </to>
            </anchor>
          </controlPr>
        </control>
      </mc:Choice>
      <mc:Fallback>
        <control shapeId="1489" r:id="rId800" name="Control 465"/>
      </mc:Fallback>
    </mc:AlternateContent>
    <mc:AlternateContent xmlns:mc="http://schemas.openxmlformats.org/markup-compatibility/2006">
      <mc:Choice Requires="x14">
        <control shapeId="1490" r:id="rId802" name="Control 466">
          <controlPr defaultSize="0" r:id="rId803">
            <anchor moveWithCells="1">
              <from>
                <xdr:col>2</xdr:col>
                <xdr:colOff>0</xdr:colOff>
                <xdr:row>10</xdr:row>
                <xdr:rowOff>9525</xdr:rowOff>
              </from>
              <to>
                <xdr:col>3</xdr:col>
                <xdr:colOff>219075</xdr:colOff>
                <xdr:row>11</xdr:row>
                <xdr:rowOff>57150</xdr:rowOff>
              </to>
            </anchor>
          </controlPr>
        </control>
      </mc:Choice>
      <mc:Fallback>
        <control shapeId="1490" r:id="rId802" name="Control 466"/>
      </mc:Fallback>
    </mc:AlternateContent>
    <mc:AlternateContent xmlns:mc="http://schemas.openxmlformats.org/markup-compatibility/2006">
      <mc:Choice Requires="x14">
        <control shapeId="1491" r:id="rId804" name="Control 467">
          <controlPr defaultSize="0" r:id="rId805">
            <anchor moveWithCells="1">
              <from>
                <xdr:col>2</xdr:col>
                <xdr:colOff>0</xdr:colOff>
                <xdr:row>10</xdr:row>
                <xdr:rowOff>9525</xdr:rowOff>
              </from>
              <to>
                <xdr:col>3</xdr:col>
                <xdr:colOff>219075</xdr:colOff>
                <xdr:row>11</xdr:row>
                <xdr:rowOff>57150</xdr:rowOff>
              </to>
            </anchor>
          </controlPr>
        </control>
      </mc:Choice>
      <mc:Fallback>
        <control shapeId="1491" r:id="rId804" name="Control 467"/>
      </mc:Fallback>
    </mc:AlternateContent>
    <mc:AlternateContent xmlns:mc="http://schemas.openxmlformats.org/markup-compatibility/2006">
      <mc:Choice Requires="x14">
        <control shapeId="1492" r:id="rId806" name="Control 468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92" r:id="rId806" name="Control 468"/>
      </mc:Fallback>
    </mc:AlternateContent>
    <mc:AlternateContent xmlns:mc="http://schemas.openxmlformats.org/markup-compatibility/2006">
      <mc:Choice Requires="x14">
        <control shapeId="1493" r:id="rId807" name="Control 469">
          <controlPr defaultSize="0" r:id="rId61">
            <anchor moveWithCells="1">
              <from>
                <xdr:col>2</xdr:col>
                <xdr:colOff>0</xdr:colOff>
                <xdr:row>9</xdr:row>
                <xdr:rowOff>85725</xdr:rowOff>
              </from>
              <to>
                <xdr:col>3</xdr:col>
                <xdr:colOff>219075</xdr:colOff>
                <xdr:row>10</xdr:row>
                <xdr:rowOff>133350</xdr:rowOff>
              </to>
            </anchor>
          </controlPr>
        </control>
      </mc:Choice>
      <mc:Fallback>
        <control shapeId="1493" r:id="rId807" name="Control 469"/>
      </mc:Fallback>
    </mc:AlternateContent>
    <mc:AlternateContent xmlns:mc="http://schemas.openxmlformats.org/markup-compatibility/2006">
      <mc:Choice Requires="x14">
        <control shapeId="1494" r:id="rId808" name="Control 470">
          <controlPr defaultSize="0" r:id="rId809">
            <anchor moveWithCells="1">
              <from>
                <xdr:col>0</xdr:col>
                <xdr:colOff>0</xdr:colOff>
                <xdr:row>11</xdr:row>
                <xdr:rowOff>9525</xdr:rowOff>
              </from>
              <to>
                <xdr:col>0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494" r:id="rId808" name="Control 470"/>
      </mc:Fallback>
    </mc:AlternateContent>
    <mc:AlternateContent xmlns:mc="http://schemas.openxmlformats.org/markup-compatibility/2006">
      <mc:Choice Requires="x14">
        <control shapeId="1495" r:id="rId810" name="Control 471">
          <controlPr defaultSize="0" r:id="rId215">
            <anchor moveWithCells="1">
              <from>
                <xdr:col>1</xdr:col>
                <xdr:colOff>0</xdr:colOff>
                <xdr:row>10</xdr:row>
                <xdr:rowOff>114300</xdr:rowOff>
              </from>
              <to>
                <xdr:col>1</xdr:col>
                <xdr:colOff>838200</xdr:colOff>
                <xdr:row>12</xdr:row>
                <xdr:rowOff>0</xdr:rowOff>
              </to>
            </anchor>
          </controlPr>
        </control>
      </mc:Choice>
      <mc:Fallback>
        <control shapeId="1495" r:id="rId810" name="Control 471"/>
      </mc:Fallback>
    </mc:AlternateContent>
    <mc:AlternateContent xmlns:mc="http://schemas.openxmlformats.org/markup-compatibility/2006">
      <mc:Choice Requires="x14">
        <control shapeId="1496" r:id="rId811" name="Control 472">
          <controlPr defaultSize="0" r:id="rId812">
            <anchor moveWithCells="1">
              <from>
                <xdr:col>1</xdr:col>
                <xdr:colOff>0</xdr:colOff>
                <xdr:row>11</xdr:row>
                <xdr:rowOff>9525</xdr:rowOff>
              </from>
              <to>
                <xdr:col>1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496" r:id="rId811" name="Control 472"/>
      </mc:Fallback>
    </mc:AlternateContent>
    <mc:AlternateContent xmlns:mc="http://schemas.openxmlformats.org/markup-compatibility/2006">
      <mc:Choice Requires="x14">
        <control shapeId="1497" r:id="rId813" name="Control 473">
          <controlPr defaultSize="0" r:id="rId215">
            <anchor moveWithCells="1">
              <from>
                <xdr:col>1</xdr:col>
                <xdr:colOff>0</xdr:colOff>
                <xdr:row>10</xdr:row>
                <xdr:rowOff>114300</xdr:rowOff>
              </from>
              <to>
                <xdr:col>1</xdr:col>
                <xdr:colOff>838200</xdr:colOff>
                <xdr:row>12</xdr:row>
                <xdr:rowOff>0</xdr:rowOff>
              </to>
            </anchor>
          </controlPr>
        </control>
      </mc:Choice>
      <mc:Fallback>
        <control shapeId="1497" r:id="rId813" name="Control 473"/>
      </mc:Fallback>
    </mc:AlternateContent>
    <mc:AlternateContent xmlns:mc="http://schemas.openxmlformats.org/markup-compatibility/2006">
      <mc:Choice Requires="x14">
        <control shapeId="1498" r:id="rId814" name="Control 474">
          <controlPr defaultSize="0" r:id="rId815">
            <anchor moveWithCells="1">
              <from>
                <xdr:col>1</xdr:col>
                <xdr:colOff>0</xdr:colOff>
                <xdr:row>11</xdr:row>
                <xdr:rowOff>9525</xdr:rowOff>
              </from>
              <to>
                <xdr:col>1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498" r:id="rId814" name="Control 474"/>
      </mc:Fallback>
    </mc:AlternateContent>
    <mc:AlternateContent xmlns:mc="http://schemas.openxmlformats.org/markup-compatibility/2006">
      <mc:Choice Requires="x14">
        <control shapeId="1499" r:id="rId816" name="Control 475">
          <controlPr defaultSize="0" r:id="rId817">
            <anchor moveWithCells="1">
              <from>
                <xdr:col>1</xdr:col>
                <xdr:colOff>0</xdr:colOff>
                <xdr:row>11</xdr:row>
                <xdr:rowOff>9525</xdr:rowOff>
              </from>
              <to>
                <xdr:col>1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499" r:id="rId816" name="Control 475"/>
      </mc:Fallback>
    </mc:AlternateContent>
    <mc:AlternateContent xmlns:mc="http://schemas.openxmlformats.org/markup-compatibility/2006">
      <mc:Choice Requires="x14">
        <control shapeId="1500" r:id="rId818" name="Control 476">
          <controlPr defaultSize="0" r:id="rId819">
            <anchor moveWithCells="1">
              <from>
                <xdr:col>1</xdr:col>
                <xdr:colOff>0</xdr:colOff>
                <xdr:row>11</xdr:row>
                <xdr:rowOff>9525</xdr:rowOff>
              </from>
              <to>
                <xdr:col>1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500" r:id="rId818" name="Control 476"/>
      </mc:Fallback>
    </mc:AlternateContent>
    <mc:AlternateContent xmlns:mc="http://schemas.openxmlformats.org/markup-compatibility/2006">
      <mc:Choice Requires="x14">
        <control shapeId="1501" r:id="rId820" name="Control 477">
          <controlPr defaultSize="0" r:id="rId821">
            <anchor moveWithCells="1">
              <from>
                <xdr:col>1</xdr:col>
                <xdr:colOff>0</xdr:colOff>
                <xdr:row>11</xdr:row>
                <xdr:rowOff>9525</xdr:rowOff>
              </from>
              <to>
                <xdr:col>1</xdr:col>
                <xdr:colOff>838200</xdr:colOff>
                <xdr:row>12</xdr:row>
                <xdr:rowOff>47625</xdr:rowOff>
              </to>
            </anchor>
          </controlPr>
        </control>
      </mc:Choice>
      <mc:Fallback>
        <control shapeId="1501" r:id="rId820" name="Control 477"/>
      </mc:Fallback>
    </mc:AlternateContent>
    <mc:AlternateContent xmlns:mc="http://schemas.openxmlformats.org/markup-compatibility/2006">
      <mc:Choice Requires="x14">
        <control shapeId="1502" r:id="rId822" name="Control 478">
          <controlPr defaultSize="0" r:id="rId215">
            <anchor moveWithCells="1">
              <from>
                <xdr:col>1</xdr:col>
                <xdr:colOff>0</xdr:colOff>
                <xdr:row>10</xdr:row>
                <xdr:rowOff>114300</xdr:rowOff>
              </from>
              <to>
                <xdr:col>1</xdr:col>
                <xdr:colOff>838200</xdr:colOff>
                <xdr:row>12</xdr:row>
                <xdr:rowOff>0</xdr:rowOff>
              </to>
            </anchor>
          </controlPr>
        </control>
      </mc:Choice>
      <mc:Fallback>
        <control shapeId="1502" r:id="rId822" name="Control 478"/>
      </mc:Fallback>
    </mc:AlternateContent>
    <mc:AlternateContent xmlns:mc="http://schemas.openxmlformats.org/markup-compatibility/2006">
      <mc:Choice Requires="x14">
        <control shapeId="1503" r:id="rId823" name="Control 479">
          <controlPr defaultSize="0" r:id="rId215">
            <anchor moveWithCells="1">
              <from>
                <xdr:col>1</xdr:col>
                <xdr:colOff>0</xdr:colOff>
                <xdr:row>10</xdr:row>
                <xdr:rowOff>114300</xdr:rowOff>
              </from>
              <to>
                <xdr:col>1</xdr:col>
                <xdr:colOff>838200</xdr:colOff>
                <xdr:row>12</xdr:row>
                <xdr:rowOff>0</xdr:rowOff>
              </to>
            </anchor>
          </controlPr>
        </control>
      </mc:Choice>
      <mc:Fallback>
        <control shapeId="1503" r:id="rId823" name="Control 479"/>
      </mc:Fallback>
    </mc:AlternateContent>
    <mc:AlternateContent xmlns:mc="http://schemas.openxmlformats.org/markup-compatibility/2006">
      <mc:Choice Requires="x14">
        <control shapeId="1504" r:id="rId824" name="Control 480">
          <controlPr defaultSize="0" r:id="rId825">
            <anchor moveWithCells="1">
              <from>
                <xdr:col>0</xdr:col>
                <xdr:colOff>0</xdr:colOff>
                <xdr:row>11</xdr:row>
                <xdr:rowOff>152400</xdr:rowOff>
              </from>
              <to>
                <xdr:col>0</xdr:col>
                <xdr:colOff>838200</xdr:colOff>
                <xdr:row>13</xdr:row>
                <xdr:rowOff>28575</xdr:rowOff>
              </to>
            </anchor>
          </controlPr>
        </control>
      </mc:Choice>
      <mc:Fallback>
        <control shapeId="1504" r:id="rId824" name="Control 480"/>
      </mc:Fallback>
    </mc:AlternateContent>
    <mc:AlternateContent xmlns:mc="http://schemas.openxmlformats.org/markup-compatibility/2006">
      <mc:Choice Requires="x14">
        <control shapeId="1505" r:id="rId826" name="Control 481">
          <controlPr defaultSize="0" r:id="rId227">
            <anchor moveWithCells="1">
              <from>
                <xdr:col>1</xdr:col>
                <xdr:colOff>0</xdr:colOff>
                <xdr:row>11</xdr:row>
                <xdr:rowOff>104775</xdr:rowOff>
              </from>
              <to>
                <xdr:col>1</xdr:col>
                <xdr:colOff>838200</xdr:colOff>
                <xdr:row>12</xdr:row>
                <xdr:rowOff>142875</xdr:rowOff>
              </to>
            </anchor>
          </controlPr>
        </control>
      </mc:Choice>
      <mc:Fallback>
        <control shapeId="1505" r:id="rId826" name="Control 481"/>
      </mc:Fallback>
    </mc:AlternateContent>
    <mc:AlternateContent xmlns:mc="http://schemas.openxmlformats.org/markup-compatibility/2006">
      <mc:Choice Requires="x14">
        <control shapeId="1506" r:id="rId827" name="Control 482">
          <controlPr defaultSize="0" r:id="rId828">
            <anchor moveWithCells="1">
              <from>
                <xdr:col>1</xdr:col>
                <xdr:colOff>0</xdr:colOff>
                <xdr:row>11</xdr:row>
                <xdr:rowOff>152400</xdr:rowOff>
              </from>
              <to>
                <xdr:col>1</xdr:col>
                <xdr:colOff>838200</xdr:colOff>
                <xdr:row>13</xdr:row>
                <xdr:rowOff>28575</xdr:rowOff>
              </to>
            </anchor>
          </controlPr>
        </control>
      </mc:Choice>
      <mc:Fallback>
        <control shapeId="1506" r:id="rId827" name="Control 482"/>
      </mc:Fallback>
    </mc:AlternateContent>
    <mc:AlternateContent xmlns:mc="http://schemas.openxmlformats.org/markup-compatibility/2006">
      <mc:Choice Requires="x14">
        <control shapeId="1507" r:id="rId829" name="Control 483">
          <controlPr defaultSize="0" r:id="rId227">
            <anchor moveWithCells="1">
              <from>
                <xdr:col>1</xdr:col>
                <xdr:colOff>0</xdr:colOff>
                <xdr:row>11</xdr:row>
                <xdr:rowOff>104775</xdr:rowOff>
              </from>
              <to>
                <xdr:col>1</xdr:col>
                <xdr:colOff>838200</xdr:colOff>
                <xdr:row>12</xdr:row>
                <xdr:rowOff>142875</xdr:rowOff>
              </to>
            </anchor>
          </controlPr>
        </control>
      </mc:Choice>
      <mc:Fallback>
        <control shapeId="1507" r:id="rId829" name="Control 483"/>
      </mc:Fallback>
    </mc:AlternateContent>
    <mc:AlternateContent xmlns:mc="http://schemas.openxmlformats.org/markup-compatibility/2006">
      <mc:Choice Requires="x14">
        <control shapeId="1508" r:id="rId830" name="Control 484">
          <controlPr defaultSize="0" r:id="rId227">
            <anchor moveWithCells="1">
              <from>
                <xdr:col>1</xdr:col>
                <xdr:colOff>0</xdr:colOff>
                <xdr:row>11</xdr:row>
                <xdr:rowOff>104775</xdr:rowOff>
              </from>
              <to>
                <xdr:col>1</xdr:col>
                <xdr:colOff>838200</xdr:colOff>
                <xdr:row>12</xdr:row>
                <xdr:rowOff>142875</xdr:rowOff>
              </to>
            </anchor>
          </controlPr>
        </control>
      </mc:Choice>
      <mc:Fallback>
        <control shapeId="1508" r:id="rId830" name="Control 484"/>
      </mc:Fallback>
    </mc:AlternateContent>
    <mc:AlternateContent xmlns:mc="http://schemas.openxmlformats.org/markup-compatibility/2006">
      <mc:Choice Requires="x14">
        <control shapeId="1509" r:id="rId831" name="Control 485">
          <controlPr defaultSize="0" r:id="rId832">
            <anchor moveWithCells="1">
              <from>
                <xdr:col>1</xdr:col>
                <xdr:colOff>0</xdr:colOff>
                <xdr:row>11</xdr:row>
                <xdr:rowOff>152400</xdr:rowOff>
              </from>
              <to>
                <xdr:col>1</xdr:col>
                <xdr:colOff>838200</xdr:colOff>
                <xdr:row>13</xdr:row>
                <xdr:rowOff>28575</xdr:rowOff>
              </to>
            </anchor>
          </controlPr>
        </control>
      </mc:Choice>
      <mc:Fallback>
        <control shapeId="1509" r:id="rId831" name="Control 485"/>
      </mc:Fallback>
    </mc:AlternateContent>
    <mc:AlternateContent xmlns:mc="http://schemas.openxmlformats.org/markup-compatibility/2006">
      <mc:Choice Requires="x14">
        <control shapeId="1510" r:id="rId833" name="Control 486">
          <controlPr defaultSize="0" r:id="rId834">
            <anchor moveWithCells="1">
              <from>
                <xdr:col>1</xdr:col>
                <xdr:colOff>0</xdr:colOff>
                <xdr:row>11</xdr:row>
                <xdr:rowOff>152400</xdr:rowOff>
              </from>
              <to>
                <xdr:col>1</xdr:col>
                <xdr:colOff>838200</xdr:colOff>
                <xdr:row>13</xdr:row>
                <xdr:rowOff>28575</xdr:rowOff>
              </to>
            </anchor>
          </controlPr>
        </control>
      </mc:Choice>
      <mc:Fallback>
        <control shapeId="1510" r:id="rId833" name="Control 486"/>
      </mc:Fallback>
    </mc:AlternateContent>
    <mc:AlternateContent xmlns:mc="http://schemas.openxmlformats.org/markup-compatibility/2006">
      <mc:Choice Requires="x14">
        <control shapeId="1511" r:id="rId835" name="Control 487">
          <controlPr defaultSize="0" r:id="rId836">
            <anchor moveWithCells="1">
              <from>
                <xdr:col>1</xdr:col>
                <xdr:colOff>0</xdr:colOff>
                <xdr:row>11</xdr:row>
                <xdr:rowOff>152400</xdr:rowOff>
              </from>
              <to>
                <xdr:col>1</xdr:col>
                <xdr:colOff>838200</xdr:colOff>
                <xdr:row>13</xdr:row>
                <xdr:rowOff>28575</xdr:rowOff>
              </to>
            </anchor>
          </controlPr>
        </control>
      </mc:Choice>
      <mc:Fallback>
        <control shapeId="1511" r:id="rId835" name="Control 487"/>
      </mc:Fallback>
    </mc:AlternateContent>
    <mc:AlternateContent xmlns:mc="http://schemas.openxmlformats.org/markup-compatibility/2006">
      <mc:Choice Requires="x14">
        <control shapeId="1512" r:id="rId837" name="Control 488">
          <controlPr defaultSize="0" r:id="rId227">
            <anchor moveWithCells="1">
              <from>
                <xdr:col>1</xdr:col>
                <xdr:colOff>0</xdr:colOff>
                <xdr:row>11</xdr:row>
                <xdr:rowOff>104775</xdr:rowOff>
              </from>
              <to>
                <xdr:col>1</xdr:col>
                <xdr:colOff>838200</xdr:colOff>
                <xdr:row>12</xdr:row>
                <xdr:rowOff>142875</xdr:rowOff>
              </to>
            </anchor>
          </controlPr>
        </control>
      </mc:Choice>
      <mc:Fallback>
        <control shapeId="1512" r:id="rId837" name="Control 488"/>
      </mc:Fallback>
    </mc:AlternateContent>
    <mc:AlternateContent xmlns:mc="http://schemas.openxmlformats.org/markup-compatibility/2006">
      <mc:Choice Requires="x14">
        <control shapeId="1513" r:id="rId838" name="Control 489">
          <controlPr defaultSize="0" r:id="rId227">
            <anchor moveWithCells="1">
              <from>
                <xdr:col>1</xdr:col>
                <xdr:colOff>0</xdr:colOff>
                <xdr:row>11</xdr:row>
                <xdr:rowOff>104775</xdr:rowOff>
              </from>
              <to>
                <xdr:col>1</xdr:col>
                <xdr:colOff>838200</xdr:colOff>
                <xdr:row>12</xdr:row>
                <xdr:rowOff>142875</xdr:rowOff>
              </to>
            </anchor>
          </controlPr>
        </control>
      </mc:Choice>
      <mc:Fallback>
        <control shapeId="1513" r:id="rId838" name="Control 489"/>
      </mc:Fallback>
    </mc:AlternateContent>
    <mc:AlternateContent xmlns:mc="http://schemas.openxmlformats.org/markup-compatibility/2006">
      <mc:Choice Requires="x14">
        <control shapeId="1514" r:id="rId839" name="Control 490">
          <controlPr defaultSize="0" r:id="rId840">
            <anchor moveWithCells="1">
              <from>
                <xdr:col>0</xdr:col>
                <xdr:colOff>0</xdr:colOff>
                <xdr:row>12</xdr:row>
                <xdr:rowOff>152400</xdr:rowOff>
              </from>
              <to>
                <xdr:col>0</xdr:col>
                <xdr:colOff>838200</xdr:colOff>
                <xdr:row>14</xdr:row>
                <xdr:rowOff>38100</xdr:rowOff>
              </to>
            </anchor>
          </controlPr>
        </control>
      </mc:Choice>
      <mc:Fallback>
        <control shapeId="1514" r:id="rId839" name="Control 490"/>
      </mc:Fallback>
    </mc:AlternateContent>
    <mc:AlternateContent xmlns:mc="http://schemas.openxmlformats.org/markup-compatibility/2006">
      <mc:Choice Requires="x14">
        <control shapeId="1515" r:id="rId841" name="Control 491">
          <controlPr defaultSize="0" r:id="rId215">
            <anchor moveWithCells="1">
              <from>
                <xdr:col>1</xdr:col>
                <xdr:colOff>0</xdr:colOff>
                <xdr:row>12</xdr:row>
                <xdr:rowOff>104775</xdr:rowOff>
              </from>
              <to>
                <xdr:col>1</xdr:col>
                <xdr:colOff>838200</xdr:colOff>
                <xdr:row>13</xdr:row>
                <xdr:rowOff>152400</xdr:rowOff>
              </to>
            </anchor>
          </controlPr>
        </control>
      </mc:Choice>
      <mc:Fallback>
        <control shapeId="1515" r:id="rId841" name="Control 491"/>
      </mc:Fallback>
    </mc:AlternateContent>
    <mc:AlternateContent xmlns:mc="http://schemas.openxmlformats.org/markup-compatibility/2006">
      <mc:Choice Requires="x14">
        <control shapeId="1516" r:id="rId842" name="Control 492">
          <controlPr defaultSize="0" r:id="rId215">
            <anchor moveWithCells="1">
              <from>
                <xdr:col>1</xdr:col>
                <xdr:colOff>0</xdr:colOff>
                <xdr:row>12</xdr:row>
                <xdr:rowOff>104775</xdr:rowOff>
              </from>
              <to>
                <xdr:col>1</xdr:col>
                <xdr:colOff>838200</xdr:colOff>
                <xdr:row>13</xdr:row>
                <xdr:rowOff>152400</xdr:rowOff>
              </to>
            </anchor>
          </controlPr>
        </control>
      </mc:Choice>
      <mc:Fallback>
        <control shapeId="1516" r:id="rId842" name="Control 492"/>
      </mc:Fallback>
    </mc:AlternateContent>
    <mc:AlternateContent xmlns:mc="http://schemas.openxmlformats.org/markup-compatibility/2006">
      <mc:Choice Requires="x14">
        <control shapeId="1517" r:id="rId843" name="Control 493">
          <controlPr defaultSize="0" r:id="rId215">
            <anchor moveWithCells="1">
              <from>
                <xdr:col>1</xdr:col>
                <xdr:colOff>0</xdr:colOff>
                <xdr:row>12</xdr:row>
                <xdr:rowOff>104775</xdr:rowOff>
              </from>
              <to>
                <xdr:col>1</xdr:col>
                <xdr:colOff>838200</xdr:colOff>
                <xdr:row>13</xdr:row>
                <xdr:rowOff>152400</xdr:rowOff>
              </to>
            </anchor>
          </controlPr>
        </control>
      </mc:Choice>
      <mc:Fallback>
        <control shapeId="1517" r:id="rId843" name="Control 493"/>
      </mc:Fallback>
    </mc:AlternateContent>
    <mc:AlternateContent xmlns:mc="http://schemas.openxmlformats.org/markup-compatibility/2006">
      <mc:Choice Requires="x14">
        <control shapeId="1518" r:id="rId844" name="Control 494">
          <controlPr defaultSize="0" r:id="rId845">
            <anchor moveWithCells="1">
              <from>
                <xdr:col>1</xdr:col>
                <xdr:colOff>0</xdr:colOff>
                <xdr:row>12</xdr:row>
                <xdr:rowOff>152400</xdr:rowOff>
              </from>
              <to>
                <xdr:col>1</xdr:col>
                <xdr:colOff>838200</xdr:colOff>
                <xdr:row>14</xdr:row>
                <xdr:rowOff>38100</xdr:rowOff>
              </to>
            </anchor>
          </controlPr>
        </control>
      </mc:Choice>
      <mc:Fallback>
        <control shapeId="1518" r:id="rId844" name="Control 494"/>
      </mc:Fallback>
    </mc:AlternateContent>
    <mc:AlternateContent xmlns:mc="http://schemas.openxmlformats.org/markup-compatibility/2006">
      <mc:Choice Requires="x14">
        <control shapeId="1519" r:id="rId846" name="Control 495">
          <controlPr defaultSize="0" r:id="rId847">
            <anchor moveWithCells="1">
              <from>
                <xdr:col>1</xdr:col>
                <xdr:colOff>0</xdr:colOff>
                <xdr:row>12</xdr:row>
                <xdr:rowOff>152400</xdr:rowOff>
              </from>
              <to>
                <xdr:col>1</xdr:col>
                <xdr:colOff>838200</xdr:colOff>
                <xdr:row>14</xdr:row>
                <xdr:rowOff>38100</xdr:rowOff>
              </to>
            </anchor>
          </controlPr>
        </control>
      </mc:Choice>
      <mc:Fallback>
        <control shapeId="1519" r:id="rId846" name="Control 495"/>
      </mc:Fallback>
    </mc:AlternateContent>
    <mc:AlternateContent xmlns:mc="http://schemas.openxmlformats.org/markup-compatibility/2006">
      <mc:Choice Requires="x14">
        <control shapeId="1520" r:id="rId848" name="Control 496">
          <controlPr defaultSize="0" r:id="rId849">
            <anchor moveWithCells="1">
              <from>
                <xdr:col>1</xdr:col>
                <xdr:colOff>0</xdr:colOff>
                <xdr:row>12</xdr:row>
                <xdr:rowOff>152400</xdr:rowOff>
              </from>
              <to>
                <xdr:col>1</xdr:col>
                <xdr:colOff>838200</xdr:colOff>
                <xdr:row>14</xdr:row>
                <xdr:rowOff>38100</xdr:rowOff>
              </to>
            </anchor>
          </controlPr>
        </control>
      </mc:Choice>
      <mc:Fallback>
        <control shapeId="1520" r:id="rId848" name="Control 496"/>
      </mc:Fallback>
    </mc:AlternateContent>
    <mc:AlternateContent xmlns:mc="http://schemas.openxmlformats.org/markup-compatibility/2006">
      <mc:Choice Requires="x14">
        <control shapeId="1521" r:id="rId850" name="Control 497">
          <controlPr defaultSize="0" r:id="rId851">
            <anchor moveWithCells="1">
              <from>
                <xdr:col>1</xdr:col>
                <xdr:colOff>0</xdr:colOff>
                <xdr:row>12</xdr:row>
                <xdr:rowOff>152400</xdr:rowOff>
              </from>
              <to>
                <xdr:col>1</xdr:col>
                <xdr:colOff>838200</xdr:colOff>
                <xdr:row>14</xdr:row>
                <xdr:rowOff>38100</xdr:rowOff>
              </to>
            </anchor>
          </controlPr>
        </control>
      </mc:Choice>
      <mc:Fallback>
        <control shapeId="1521" r:id="rId850" name="Control 497"/>
      </mc:Fallback>
    </mc:AlternateContent>
    <mc:AlternateContent xmlns:mc="http://schemas.openxmlformats.org/markup-compatibility/2006">
      <mc:Choice Requires="x14">
        <control shapeId="1522" r:id="rId852" name="Control 498">
          <controlPr defaultSize="0" r:id="rId215">
            <anchor moveWithCells="1">
              <from>
                <xdr:col>1</xdr:col>
                <xdr:colOff>0</xdr:colOff>
                <xdr:row>12</xdr:row>
                <xdr:rowOff>104775</xdr:rowOff>
              </from>
              <to>
                <xdr:col>1</xdr:col>
                <xdr:colOff>838200</xdr:colOff>
                <xdr:row>13</xdr:row>
                <xdr:rowOff>152400</xdr:rowOff>
              </to>
            </anchor>
          </controlPr>
        </control>
      </mc:Choice>
      <mc:Fallback>
        <control shapeId="1522" r:id="rId852" name="Control 498"/>
      </mc:Fallback>
    </mc:AlternateContent>
    <mc:AlternateContent xmlns:mc="http://schemas.openxmlformats.org/markup-compatibility/2006">
      <mc:Choice Requires="x14">
        <control shapeId="1523" r:id="rId853" name="Control 499">
          <controlPr defaultSize="0" r:id="rId215">
            <anchor moveWithCells="1">
              <from>
                <xdr:col>1</xdr:col>
                <xdr:colOff>0</xdr:colOff>
                <xdr:row>12</xdr:row>
                <xdr:rowOff>104775</xdr:rowOff>
              </from>
              <to>
                <xdr:col>1</xdr:col>
                <xdr:colOff>838200</xdr:colOff>
                <xdr:row>13</xdr:row>
                <xdr:rowOff>152400</xdr:rowOff>
              </to>
            </anchor>
          </controlPr>
        </control>
      </mc:Choice>
      <mc:Fallback>
        <control shapeId="1523" r:id="rId853" name="Control 499"/>
      </mc:Fallback>
    </mc:AlternateContent>
    <mc:AlternateContent xmlns:mc="http://schemas.openxmlformats.org/markup-compatibility/2006">
      <mc:Choice Requires="x14">
        <control shapeId="1524" r:id="rId854" name="Control 500">
          <controlPr defaultSize="0" r:id="rId855">
            <anchor moveWithCells="1">
              <from>
                <xdr:col>0</xdr:col>
                <xdr:colOff>0</xdr:colOff>
                <xdr:row>13</xdr:row>
                <xdr:rowOff>142875</xdr:rowOff>
              </from>
              <to>
                <xdr:col>0</xdr:col>
                <xdr:colOff>838200</xdr:colOff>
                <xdr:row>15</xdr:row>
                <xdr:rowOff>19050</xdr:rowOff>
              </to>
            </anchor>
          </controlPr>
        </control>
      </mc:Choice>
      <mc:Fallback>
        <control shapeId="1524" r:id="rId854" name="Control 500"/>
      </mc:Fallback>
    </mc:AlternateContent>
    <mc:AlternateContent xmlns:mc="http://schemas.openxmlformats.org/markup-compatibility/2006">
      <mc:Choice Requires="x14">
        <control shapeId="1525" r:id="rId856" name="Control 501">
          <controlPr defaultSize="0" r:id="rId215">
            <anchor moveWithCells="1">
              <from>
                <xdr:col>1</xdr:col>
                <xdr:colOff>0</xdr:colOff>
                <xdr:row>13</xdr:row>
                <xdr:rowOff>95250</xdr:rowOff>
              </from>
              <to>
                <xdr:col>1</xdr:col>
                <xdr:colOff>838200</xdr:colOff>
                <xdr:row>14</xdr:row>
                <xdr:rowOff>142875</xdr:rowOff>
              </to>
            </anchor>
          </controlPr>
        </control>
      </mc:Choice>
      <mc:Fallback>
        <control shapeId="1525" r:id="rId856" name="Control 501"/>
      </mc:Fallback>
    </mc:AlternateContent>
    <mc:AlternateContent xmlns:mc="http://schemas.openxmlformats.org/markup-compatibility/2006">
      <mc:Choice Requires="x14">
        <control shapeId="1526" r:id="rId857" name="Control 502">
          <controlPr defaultSize="0" r:id="rId858">
            <anchor moveWithCells="1">
              <from>
                <xdr:col>1</xdr:col>
                <xdr:colOff>0</xdr:colOff>
                <xdr:row>13</xdr:row>
                <xdr:rowOff>142875</xdr:rowOff>
              </from>
              <to>
                <xdr:col>1</xdr:col>
                <xdr:colOff>838200</xdr:colOff>
                <xdr:row>15</xdr:row>
                <xdr:rowOff>19050</xdr:rowOff>
              </to>
            </anchor>
          </controlPr>
        </control>
      </mc:Choice>
      <mc:Fallback>
        <control shapeId="1526" r:id="rId857" name="Control 502"/>
      </mc:Fallback>
    </mc:AlternateContent>
    <mc:AlternateContent xmlns:mc="http://schemas.openxmlformats.org/markup-compatibility/2006">
      <mc:Choice Requires="x14">
        <control shapeId="1527" r:id="rId859" name="Control 503">
          <controlPr defaultSize="0" r:id="rId215">
            <anchor moveWithCells="1">
              <from>
                <xdr:col>1</xdr:col>
                <xdr:colOff>0</xdr:colOff>
                <xdr:row>13</xdr:row>
                <xdr:rowOff>95250</xdr:rowOff>
              </from>
              <to>
                <xdr:col>1</xdr:col>
                <xdr:colOff>838200</xdr:colOff>
                <xdr:row>14</xdr:row>
                <xdr:rowOff>142875</xdr:rowOff>
              </to>
            </anchor>
          </controlPr>
        </control>
      </mc:Choice>
      <mc:Fallback>
        <control shapeId="1527" r:id="rId859" name="Control 503"/>
      </mc:Fallback>
    </mc:AlternateContent>
    <mc:AlternateContent xmlns:mc="http://schemas.openxmlformats.org/markup-compatibility/2006">
      <mc:Choice Requires="x14">
        <control shapeId="1528" r:id="rId860" name="Control 504">
          <controlPr defaultSize="0" r:id="rId215">
            <anchor moveWithCells="1">
              <from>
                <xdr:col>1</xdr:col>
                <xdr:colOff>0</xdr:colOff>
                <xdr:row>13</xdr:row>
                <xdr:rowOff>95250</xdr:rowOff>
              </from>
              <to>
                <xdr:col>1</xdr:col>
                <xdr:colOff>838200</xdr:colOff>
                <xdr:row>14</xdr:row>
                <xdr:rowOff>142875</xdr:rowOff>
              </to>
            </anchor>
          </controlPr>
        </control>
      </mc:Choice>
      <mc:Fallback>
        <control shapeId="1528" r:id="rId860" name="Control 504"/>
      </mc:Fallback>
    </mc:AlternateContent>
    <mc:AlternateContent xmlns:mc="http://schemas.openxmlformats.org/markup-compatibility/2006">
      <mc:Choice Requires="x14">
        <control shapeId="1529" r:id="rId861" name="Control 505">
          <controlPr defaultSize="0" r:id="rId862">
            <anchor moveWithCells="1">
              <from>
                <xdr:col>1</xdr:col>
                <xdr:colOff>0</xdr:colOff>
                <xdr:row>13</xdr:row>
                <xdr:rowOff>142875</xdr:rowOff>
              </from>
              <to>
                <xdr:col>1</xdr:col>
                <xdr:colOff>838200</xdr:colOff>
                <xdr:row>15</xdr:row>
                <xdr:rowOff>19050</xdr:rowOff>
              </to>
            </anchor>
          </controlPr>
        </control>
      </mc:Choice>
      <mc:Fallback>
        <control shapeId="1529" r:id="rId861" name="Control 505"/>
      </mc:Fallback>
    </mc:AlternateContent>
    <mc:AlternateContent xmlns:mc="http://schemas.openxmlformats.org/markup-compatibility/2006">
      <mc:Choice Requires="x14">
        <control shapeId="1530" r:id="rId863" name="Control 506">
          <controlPr defaultSize="0" r:id="rId864">
            <anchor moveWithCells="1">
              <from>
                <xdr:col>1</xdr:col>
                <xdr:colOff>0</xdr:colOff>
                <xdr:row>13</xdr:row>
                <xdr:rowOff>142875</xdr:rowOff>
              </from>
              <to>
                <xdr:col>1</xdr:col>
                <xdr:colOff>838200</xdr:colOff>
                <xdr:row>15</xdr:row>
                <xdr:rowOff>19050</xdr:rowOff>
              </to>
            </anchor>
          </controlPr>
        </control>
      </mc:Choice>
      <mc:Fallback>
        <control shapeId="1530" r:id="rId863" name="Control 506"/>
      </mc:Fallback>
    </mc:AlternateContent>
    <mc:AlternateContent xmlns:mc="http://schemas.openxmlformats.org/markup-compatibility/2006">
      <mc:Choice Requires="x14">
        <control shapeId="1531" r:id="rId865" name="Control 507">
          <controlPr defaultSize="0" r:id="rId866">
            <anchor moveWithCells="1">
              <from>
                <xdr:col>1</xdr:col>
                <xdr:colOff>0</xdr:colOff>
                <xdr:row>13</xdr:row>
                <xdr:rowOff>142875</xdr:rowOff>
              </from>
              <to>
                <xdr:col>1</xdr:col>
                <xdr:colOff>838200</xdr:colOff>
                <xdr:row>15</xdr:row>
                <xdr:rowOff>19050</xdr:rowOff>
              </to>
            </anchor>
          </controlPr>
        </control>
      </mc:Choice>
      <mc:Fallback>
        <control shapeId="1531" r:id="rId865" name="Control 507"/>
      </mc:Fallback>
    </mc:AlternateContent>
    <mc:AlternateContent xmlns:mc="http://schemas.openxmlformats.org/markup-compatibility/2006">
      <mc:Choice Requires="x14">
        <control shapeId="1532" r:id="rId867" name="Control 508">
          <controlPr defaultSize="0" r:id="rId215">
            <anchor moveWithCells="1">
              <from>
                <xdr:col>1</xdr:col>
                <xdr:colOff>0</xdr:colOff>
                <xdr:row>13</xdr:row>
                <xdr:rowOff>95250</xdr:rowOff>
              </from>
              <to>
                <xdr:col>1</xdr:col>
                <xdr:colOff>838200</xdr:colOff>
                <xdr:row>14</xdr:row>
                <xdr:rowOff>142875</xdr:rowOff>
              </to>
            </anchor>
          </controlPr>
        </control>
      </mc:Choice>
      <mc:Fallback>
        <control shapeId="1532" r:id="rId867" name="Control 508"/>
      </mc:Fallback>
    </mc:AlternateContent>
    <mc:AlternateContent xmlns:mc="http://schemas.openxmlformats.org/markup-compatibility/2006">
      <mc:Choice Requires="x14">
        <control shapeId="1533" r:id="rId868" name="Control 509">
          <controlPr defaultSize="0" r:id="rId215">
            <anchor moveWithCells="1">
              <from>
                <xdr:col>1</xdr:col>
                <xdr:colOff>0</xdr:colOff>
                <xdr:row>13</xdr:row>
                <xdr:rowOff>95250</xdr:rowOff>
              </from>
              <to>
                <xdr:col>1</xdr:col>
                <xdr:colOff>838200</xdr:colOff>
                <xdr:row>14</xdr:row>
                <xdr:rowOff>142875</xdr:rowOff>
              </to>
            </anchor>
          </controlPr>
        </control>
      </mc:Choice>
      <mc:Fallback>
        <control shapeId="1533" r:id="rId868" name="Control 509"/>
      </mc:Fallback>
    </mc:AlternateContent>
    <mc:AlternateContent xmlns:mc="http://schemas.openxmlformats.org/markup-compatibility/2006">
      <mc:Choice Requires="x14">
        <control shapeId="1534" r:id="rId869" name="Control 510">
          <controlPr defaultSize="0" r:id="rId870">
            <anchor moveWithCells="1">
              <from>
                <xdr:col>0</xdr:col>
                <xdr:colOff>0</xdr:colOff>
                <xdr:row>14</xdr:row>
                <xdr:rowOff>123825</xdr:rowOff>
              </from>
              <to>
                <xdr:col>0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534" r:id="rId869" name="Control 510"/>
      </mc:Fallback>
    </mc:AlternateContent>
    <mc:AlternateContent xmlns:mc="http://schemas.openxmlformats.org/markup-compatibility/2006">
      <mc:Choice Requires="x14">
        <control shapeId="1535" r:id="rId871" name="Control 511">
          <controlPr defaultSize="0" r:id="rId227">
            <anchor moveWithCells="1">
              <from>
                <xdr:col>1</xdr:col>
                <xdr:colOff>0</xdr:colOff>
                <xdr:row>14</xdr:row>
                <xdr:rowOff>76200</xdr:rowOff>
              </from>
              <to>
                <xdr:col>1</xdr:col>
                <xdr:colOff>838200</xdr:colOff>
                <xdr:row>15</xdr:row>
                <xdr:rowOff>114300</xdr:rowOff>
              </to>
            </anchor>
          </controlPr>
        </control>
      </mc:Choice>
      <mc:Fallback>
        <control shapeId="1535" r:id="rId871" name="Control 511"/>
      </mc:Fallback>
    </mc:AlternateContent>
    <mc:AlternateContent xmlns:mc="http://schemas.openxmlformats.org/markup-compatibility/2006">
      <mc:Choice Requires="x14">
        <control shapeId="1536" r:id="rId872" name="Control 512">
          <controlPr defaultSize="0" r:id="rId873">
            <anchor moveWithCells="1">
              <from>
                <xdr:col>1</xdr:col>
                <xdr:colOff>0</xdr:colOff>
                <xdr:row>14</xdr:row>
                <xdr:rowOff>123825</xdr:rowOff>
              </from>
              <to>
                <xdr:col>1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536" r:id="rId872" name="Control 512"/>
      </mc:Fallback>
    </mc:AlternateContent>
    <mc:AlternateContent xmlns:mc="http://schemas.openxmlformats.org/markup-compatibility/2006">
      <mc:Choice Requires="x14">
        <control shapeId="1537" r:id="rId874" name="Control 513">
          <controlPr defaultSize="0" r:id="rId227">
            <anchor moveWithCells="1">
              <from>
                <xdr:col>1</xdr:col>
                <xdr:colOff>0</xdr:colOff>
                <xdr:row>14</xdr:row>
                <xdr:rowOff>76200</xdr:rowOff>
              </from>
              <to>
                <xdr:col>1</xdr:col>
                <xdr:colOff>838200</xdr:colOff>
                <xdr:row>15</xdr:row>
                <xdr:rowOff>114300</xdr:rowOff>
              </to>
            </anchor>
          </controlPr>
        </control>
      </mc:Choice>
      <mc:Fallback>
        <control shapeId="1537" r:id="rId874" name="Control 513"/>
      </mc:Fallback>
    </mc:AlternateContent>
    <mc:AlternateContent xmlns:mc="http://schemas.openxmlformats.org/markup-compatibility/2006">
      <mc:Choice Requires="x14">
        <control shapeId="1538" r:id="rId875" name="Control 514">
          <controlPr defaultSize="0" r:id="rId876">
            <anchor moveWithCells="1">
              <from>
                <xdr:col>1</xdr:col>
                <xdr:colOff>0</xdr:colOff>
                <xdr:row>14</xdr:row>
                <xdr:rowOff>123825</xdr:rowOff>
              </from>
              <to>
                <xdr:col>1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538" r:id="rId875" name="Control 514"/>
      </mc:Fallback>
    </mc:AlternateContent>
    <mc:AlternateContent xmlns:mc="http://schemas.openxmlformats.org/markup-compatibility/2006">
      <mc:Choice Requires="x14">
        <control shapeId="1539" r:id="rId877" name="Control 515">
          <controlPr defaultSize="0" r:id="rId878">
            <anchor moveWithCells="1">
              <from>
                <xdr:col>1</xdr:col>
                <xdr:colOff>0</xdr:colOff>
                <xdr:row>14</xdr:row>
                <xdr:rowOff>123825</xdr:rowOff>
              </from>
              <to>
                <xdr:col>1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539" r:id="rId877" name="Control 515"/>
      </mc:Fallback>
    </mc:AlternateContent>
    <mc:AlternateContent xmlns:mc="http://schemas.openxmlformats.org/markup-compatibility/2006">
      <mc:Choice Requires="x14">
        <control shapeId="1540" r:id="rId879" name="Control 516">
          <controlPr defaultSize="0" r:id="rId880">
            <anchor moveWithCells="1">
              <from>
                <xdr:col>1</xdr:col>
                <xdr:colOff>0</xdr:colOff>
                <xdr:row>14</xdr:row>
                <xdr:rowOff>123825</xdr:rowOff>
              </from>
              <to>
                <xdr:col>1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540" r:id="rId879" name="Control 516"/>
      </mc:Fallback>
    </mc:AlternateContent>
    <mc:AlternateContent xmlns:mc="http://schemas.openxmlformats.org/markup-compatibility/2006">
      <mc:Choice Requires="x14">
        <control shapeId="1541" r:id="rId881" name="Control 517">
          <controlPr defaultSize="0" r:id="rId882">
            <anchor moveWithCells="1">
              <from>
                <xdr:col>1</xdr:col>
                <xdr:colOff>0</xdr:colOff>
                <xdr:row>14</xdr:row>
                <xdr:rowOff>123825</xdr:rowOff>
              </from>
              <to>
                <xdr:col>1</xdr:col>
                <xdr:colOff>838200</xdr:colOff>
                <xdr:row>16</xdr:row>
                <xdr:rowOff>0</xdr:rowOff>
              </to>
            </anchor>
          </controlPr>
        </control>
      </mc:Choice>
      <mc:Fallback>
        <control shapeId="1541" r:id="rId881" name="Control 517"/>
      </mc:Fallback>
    </mc:AlternateContent>
    <mc:AlternateContent xmlns:mc="http://schemas.openxmlformats.org/markup-compatibility/2006">
      <mc:Choice Requires="x14">
        <control shapeId="1542" r:id="rId883" name="Control 518">
          <controlPr defaultSize="0" r:id="rId227">
            <anchor moveWithCells="1">
              <from>
                <xdr:col>1</xdr:col>
                <xdr:colOff>0</xdr:colOff>
                <xdr:row>14</xdr:row>
                <xdr:rowOff>76200</xdr:rowOff>
              </from>
              <to>
                <xdr:col>1</xdr:col>
                <xdr:colOff>838200</xdr:colOff>
                <xdr:row>15</xdr:row>
                <xdr:rowOff>114300</xdr:rowOff>
              </to>
            </anchor>
          </controlPr>
        </control>
      </mc:Choice>
      <mc:Fallback>
        <control shapeId="1542" r:id="rId883" name="Control 518"/>
      </mc:Fallback>
    </mc:AlternateContent>
    <mc:AlternateContent xmlns:mc="http://schemas.openxmlformats.org/markup-compatibility/2006">
      <mc:Choice Requires="x14">
        <control shapeId="1543" r:id="rId884" name="Control 519">
          <controlPr defaultSize="0" r:id="rId227">
            <anchor moveWithCells="1">
              <from>
                <xdr:col>1</xdr:col>
                <xdr:colOff>0</xdr:colOff>
                <xdr:row>14</xdr:row>
                <xdr:rowOff>76200</xdr:rowOff>
              </from>
              <to>
                <xdr:col>1</xdr:col>
                <xdr:colOff>838200</xdr:colOff>
                <xdr:row>15</xdr:row>
                <xdr:rowOff>114300</xdr:rowOff>
              </to>
            </anchor>
          </controlPr>
        </control>
      </mc:Choice>
      <mc:Fallback>
        <control shapeId="1543" r:id="rId884" name="Control 519"/>
      </mc:Fallback>
    </mc:AlternateContent>
    <mc:AlternateContent xmlns:mc="http://schemas.openxmlformats.org/markup-compatibility/2006">
      <mc:Choice Requires="x14">
        <control shapeId="1544" r:id="rId885" name="Control 520">
          <controlPr defaultSize="0" r:id="rId886">
            <anchor moveWithCells="1">
              <from>
                <xdr:col>0</xdr:col>
                <xdr:colOff>0</xdr:colOff>
                <xdr:row>15</xdr:row>
                <xdr:rowOff>9525</xdr:rowOff>
              </from>
              <to>
                <xdr:col>0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44" r:id="rId885" name="Control 520"/>
      </mc:Fallback>
    </mc:AlternateContent>
    <mc:AlternateContent xmlns:mc="http://schemas.openxmlformats.org/markup-compatibility/2006">
      <mc:Choice Requires="x14">
        <control shapeId="1545" r:id="rId887" name="Control 521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45" r:id="rId887" name="Control 521"/>
      </mc:Fallback>
    </mc:AlternateContent>
    <mc:AlternateContent xmlns:mc="http://schemas.openxmlformats.org/markup-compatibility/2006">
      <mc:Choice Requires="x14">
        <control shapeId="1546" r:id="rId888" name="Control 522">
          <controlPr defaultSize="0" r:id="rId889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46" r:id="rId888" name="Control 522"/>
      </mc:Fallback>
    </mc:AlternateContent>
    <mc:AlternateContent xmlns:mc="http://schemas.openxmlformats.org/markup-compatibility/2006">
      <mc:Choice Requires="x14">
        <control shapeId="1547" r:id="rId890" name="Control 523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47" r:id="rId890" name="Control 523"/>
      </mc:Fallback>
    </mc:AlternateContent>
    <mc:AlternateContent xmlns:mc="http://schemas.openxmlformats.org/markup-compatibility/2006">
      <mc:Choice Requires="x14">
        <control shapeId="1548" r:id="rId891" name="Control 524">
          <controlPr defaultSize="0" r:id="rId892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48" r:id="rId891" name="Control 524"/>
      </mc:Fallback>
    </mc:AlternateContent>
    <mc:AlternateContent xmlns:mc="http://schemas.openxmlformats.org/markup-compatibility/2006">
      <mc:Choice Requires="x14">
        <control shapeId="1549" r:id="rId893" name="Control 525">
          <controlPr defaultSize="0" r:id="rId894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49" r:id="rId893" name="Control 525"/>
      </mc:Fallback>
    </mc:AlternateContent>
    <mc:AlternateContent xmlns:mc="http://schemas.openxmlformats.org/markup-compatibility/2006">
      <mc:Choice Requires="x14">
        <control shapeId="1550" r:id="rId895" name="Control 526">
          <controlPr defaultSize="0" r:id="rId896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0" r:id="rId895" name="Control 526"/>
      </mc:Fallback>
    </mc:AlternateContent>
    <mc:AlternateContent xmlns:mc="http://schemas.openxmlformats.org/markup-compatibility/2006">
      <mc:Choice Requires="x14">
        <control shapeId="1551" r:id="rId897" name="Control 527">
          <controlPr defaultSize="0" r:id="rId898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1" r:id="rId897" name="Control 527"/>
      </mc:Fallback>
    </mc:AlternateContent>
    <mc:AlternateContent xmlns:mc="http://schemas.openxmlformats.org/markup-compatibility/2006">
      <mc:Choice Requires="x14">
        <control shapeId="1552" r:id="rId899" name="Control 528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2" r:id="rId899" name="Control 528"/>
      </mc:Fallback>
    </mc:AlternateContent>
    <mc:AlternateContent xmlns:mc="http://schemas.openxmlformats.org/markup-compatibility/2006">
      <mc:Choice Requires="x14">
        <control shapeId="1553" r:id="rId900" name="Control 529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3" r:id="rId900" name="Control 529"/>
      </mc:Fallback>
    </mc:AlternateContent>
    <mc:AlternateContent xmlns:mc="http://schemas.openxmlformats.org/markup-compatibility/2006">
      <mc:Choice Requires="x14">
        <control shapeId="1554" r:id="rId901" name="Control 530">
          <controlPr defaultSize="0" r:id="rId902">
            <anchor moveWithCells="1">
              <from>
                <xdr:col>0</xdr:col>
                <xdr:colOff>0</xdr:colOff>
                <xdr:row>15</xdr:row>
                <xdr:rowOff>9525</xdr:rowOff>
              </from>
              <to>
                <xdr:col>0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4" r:id="rId901" name="Control 530"/>
      </mc:Fallback>
    </mc:AlternateContent>
    <mc:AlternateContent xmlns:mc="http://schemas.openxmlformats.org/markup-compatibility/2006">
      <mc:Choice Requires="x14">
        <control shapeId="1555" r:id="rId903" name="Control 531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5" r:id="rId903" name="Control 531"/>
      </mc:Fallback>
    </mc:AlternateContent>
    <mc:AlternateContent xmlns:mc="http://schemas.openxmlformats.org/markup-compatibility/2006">
      <mc:Choice Requires="x14">
        <control shapeId="1556" r:id="rId904" name="Control 532">
          <controlPr defaultSize="0" r:id="rId90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6" r:id="rId904" name="Control 532"/>
      </mc:Fallback>
    </mc:AlternateContent>
    <mc:AlternateContent xmlns:mc="http://schemas.openxmlformats.org/markup-compatibility/2006">
      <mc:Choice Requires="x14">
        <control shapeId="1557" r:id="rId906" name="Control 533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7" r:id="rId906" name="Control 533"/>
      </mc:Fallback>
    </mc:AlternateContent>
    <mc:AlternateContent xmlns:mc="http://schemas.openxmlformats.org/markup-compatibility/2006">
      <mc:Choice Requires="x14">
        <control shapeId="1558" r:id="rId907" name="Control 534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8" r:id="rId907" name="Control 534"/>
      </mc:Fallback>
    </mc:AlternateContent>
    <mc:AlternateContent xmlns:mc="http://schemas.openxmlformats.org/markup-compatibility/2006">
      <mc:Choice Requires="x14">
        <control shapeId="1559" r:id="rId908" name="Control 535">
          <controlPr defaultSize="0" r:id="rId909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59" r:id="rId908" name="Control 535"/>
      </mc:Fallback>
    </mc:AlternateContent>
    <mc:AlternateContent xmlns:mc="http://schemas.openxmlformats.org/markup-compatibility/2006">
      <mc:Choice Requires="x14">
        <control shapeId="1560" r:id="rId910" name="Control 536">
          <controlPr defaultSize="0" r:id="rId911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0" r:id="rId910" name="Control 536"/>
      </mc:Fallback>
    </mc:AlternateContent>
    <mc:AlternateContent xmlns:mc="http://schemas.openxmlformats.org/markup-compatibility/2006">
      <mc:Choice Requires="x14">
        <control shapeId="1561" r:id="rId912" name="Control 537">
          <controlPr defaultSize="0" r:id="rId913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1" r:id="rId912" name="Control 537"/>
      </mc:Fallback>
    </mc:AlternateContent>
    <mc:AlternateContent xmlns:mc="http://schemas.openxmlformats.org/markup-compatibility/2006">
      <mc:Choice Requires="x14">
        <control shapeId="1562" r:id="rId914" name="Control 538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2" r:id="rId914" name="Control 538"/>
      </mc:Fallback>
    </mc:AlternateContent>
    <mc:AlternateContent xmlns:mc="http://schemas.openxmlformats.org/markup-compatibility/2006">
      <mc:Choice Requires="x14">
        <control shapeId="1563" r:id="rId915" name="Control 539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3" r:id="rId915" name="Control 539"/>
      </mc:Fallback>
    </mc:AlternateContent>
    <mc:AlternateContent xmlns:mc="http://schemas.openxmlformats.org/markup-compatibility/2006">
      <mc:Choice Requires="x14">
        <control shapeId="1564" r:id="rId916" name="Control 540">
          <controlPr defaultSize="0" r:id="rId917">
            <anchor moveWithCells="1">
              <from>
                <xdr:col>0</xdr:col>
                <xdr:colOff>0</xdr:colOff>
                <xdr:row>15</xdr:row>
                <xdr:rowOff>9525</xdr:rowOff>
              </from>
              <to>
                <xdr:col>0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4" r:id="rId916" name="Control 540"/>
      </mc:Fallback>
    </mc:AlternateContent>
    <mc:AlternateContent xmlns:mc="http://schemas.openxmlformats.org/markup-compatibility/2006">
      <mc:Choice Requires="x14">
        <control shapeId="1565" r:id="rId918" name="Control 541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5" r:id="rId918" name="Control 541"/>
      </mc:Fallback>
    </mc:AlternateContent>
    <mc:AlternateContent xmlns:mc="http://schemas.openxmlformats.org/markup-compatibility/2006">
      <mc:Choice Requires="x14">
        <control shapeId="1566" r:id="rId919" name="Control 542">
          <controlPr defaultSize="0" r:id="rId920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6" r:id="rId919" name="Control 542"/>
      </mc:Fallback>
    </mc:AlternateContent>
    <mc:AlternateContent xmlns:mc="http://schemas.openxmlformats.org/markup-compatibility/2006">
      <mc:Choice Requires="x14">
        <control shapeId="1567" r:id="rId921" name="Control 543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7" r:id="rId921" name="Control 543"/>
      </mc:Fallback>
    </mc:AlternateContent>
    <mc:AlternateContent xmlns:mc="http://schemas.openxmlformats.org/markup-compatibility/2006">
      <mc:Choice Requires="x14">
        <control shapeId="1568" r:id="rId922" name="Control 544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8" r:id="rId922" name="Control 544"/>
      </mc:Fallback>
    </mc:AlternateContent>
    <mc:AlternateContent xmlns:mc="http://schemas.openxmlformats.org/markup-compatibility/2006">
      <mc:Choice Requires="x14">
        <control shapeId="1569" r:id="rId923" name="Control 545">
          <controlPr defaultSize="0" r:id="rId924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69" r:id="rId923" name="Control 545"/>
      </mc:Fallback>
    </mc:AlternateContent>
    <mc:AlternateContent xmlns:mc="http://schemas.openxmlformats.org/markup-compatibility/2006">
      <mc:Choice Requires="x14">
        <control shapeId="1570" r:id="rId925" name="Control 546">
          <controlPr defaultSize="0" r:id="rId926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0" r:id="rId925" name="Control 546"/>
      </mc:Fallback>
    </mc:AlternateContent>
    <mc:AlternateContent xmlns:mc="http://schemas.openxmlformats.org/markup-compatibility/2006">
      <mc:Choice Requires="x14">
        <control shapeId="1571" r:id="rId927" name="Control 547">
          <controlPr defaultSize="0" r:id="rId928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1" r:id="rId927" name="Control 547"/>
      </mc:Fallback>
    </mc:AlternateContent>
    <mc:AlternateContent xmlns:mc="http://schemas.openxmlformats.org/markup-compatibility/2006">
      <mc:Choice Requires="x14">
        <control shapeId="1572" r:id="rId929" name="Control 548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2" r:id="rId929" name="Control 548"/>
      </mc:Fallback>
    </mc:AlternateContent>
    <mc:AlternateContent xmlns:mc="http://schemas.openxmlformats.org/markup-compatibility/2006">
      <mc:Choice Requires="x14">
        <control shapeId="1573" r:id="rId930" name="Control 549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3" r:id="rId930" name="Control 549"/>
      </mc:Fallback>
    </mc:AlternateContent>
    <mc:AlternateContent xmlns:mc="http://schemas.openxmlformats.org/markup-compatibility/2006">
      <mc:Choice Requires="x14">
        <control shapeId="1574" r:id="rId931" name="Control 550">
          <controlPr defaultSize="0" r:id="rId932">
            <anchor moveWithCells="1">
              <from>
                <xdr:col>0</xdr:col>
                <xdr:colOff>0</xdr:colOff>
                <xdr:row>15</xdr:row>
                <xdr:rowOff>9525</xdr:rowOff>
              </from>
              <to>
                <xdr:col>0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4" r:id="rId931" name="Control 550"/>
      </mc:Fallback>
    </mc:AlternateContent>
    <mc:AlternateContent xmlns:mc="http://schemas.openxmlformats.org/markup-compatibility/2006">
      <mc:Choice Requires="x14">
        <control shapeId="1575" r:id="rId933" name="Control 551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5" r:id="rId933" name="Control 551"/>
      </mc:Fallback>
    </mc:AlternateContent>
    <mc:AlternateContent xmlns:mc="http://schemas.openxmlformats.org/markup-compatibility/2006">
      <mc:Choice Requires="x14">
        <control shapeId="1576" r:id="rId934" name="Control 552">
          <controlPr defaultSize="0" r:id="rId93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6" r:id="rId934" name="Control 552"/>
      </mc:Fallback>
    </mc:AlternateContent>
    <mc:AlternateContent xmlns:mc="http://schemas.openxmlformats.org/markup-compatibility/2006">
      <mc:Choice Requires="x14">
        <control shapeId="1577" r:id="rId936" name="Control 553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7" r:id="rId936" name="Control 553"/>
      </mc:Fallback>
    </mc:AlternateContent>
    <mc:AlternateContent xmlns:mc="http://schemas.openxmlformats.org/markup-compatibility/2006">
      <mc:Choice Requires="x14">
        <control shapeId="1578" r:id="rId937" name="Control 554">
          <controlPr defaultSize="0" r:id="rId938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8" r:id="rId937" name="Control 554"/>
      </mc:Fallback>
    </mc:AlternateContent>
    <mc:AlternateContent xmlns:mc="http://schemas.openxmlformats.org/markup-compatibility/2006">
      <mc:Choice Requires="x14">
        <control shapeId="1579" r:id="rId939" name="Control 555">
          <controlPr defaultSize="0" r:id="rId940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79" r:id="rId939" name="Control 555"/>
      </mc:Fallback>
    </mc:AlternateContent>
    <mc:AlternateContent xmlns:mc="http://schemas.openxmlformats.org/markup-compatibility/2006">
      <mc:Choice Requires="x14">
        <control shapeId="1580" r:id="rId941" name="Control 556">
          <controlPr defaultSize="0" r:id="rId942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0" r:id="rId941" name="Control 556"/>
      </mc:Fallback>
    </mc:AlternateContent>
    <mc:AlternateContent xmlns:mc="http://schemas.openxmlformats.org/markup-compatibility/2006">
      <mc:Choice Requires="x14">
        <control shapeId="1581" r:id="rId943" name="Control 557">
          <controlPr defaultSize="0" r:id="rId944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1" r:id="rId943" name="Control 557"/>
      </mc:Fallback>
    </mc:AlternateContent>
    <mc:AlternateContent xmlns:mc="http://schemas.openxmlformats.org/markup-compatibility/2006">
      <mc:Choice Requires="x14">
        <control shapeId="1582" r:id="rId945" name="Control 558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2" r:id="rId945" name="Control 558"/>
      </mc:Fallback>
    </mc:AlternateContent>
    <mc:AlternateContent xmlns:mc="http://schemas.openxmlformats.org/markup-compatibility/2006">
      <mc:Choice Requires="x14">
        <control shapeId="1583" r:id="rId946" name="Control 559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3" r:id="rId946" name="Control 559"/>
      </mc:Fallback>
    </mc:AlternateContent>
    <mc:AlternateContent xmlns:mc="http://schemas.openxmlformats.org/markup-compatibility/2006">
      <mc:Choice Requires="x14">
        <control shapeId="1584" r:id="rId947" name="Control 560">
          <controlPr defaultSize="0" r:id="rId948">
            <anchor moveWithCells="1">
              <from>
                <xdr:col>0</xdr:col>
                <xdr:colOff>0</xdr:colOff>
                <xdr:row>15</xdr:row>
                <xdr:rowOff>9525</xdr:rowOff>
              </from>
              <to>
                <xdr:col>0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4" r:id="rId947" name="Control 560"/>
      </mc:Fallback>
    </mc:AlternateContent>
    <mc:AlternateContent xmlns:mc="http://schemas.openxmlformats.org/markup-compatibility/2006">
      <mc:Choice Requires="x14">
        <control shapeId="1585" r:id="rId949" name="Control 561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5" r:id="rId949" name="Control 561"/>
      </mc:Fallback>
    </mc:AlternateContent>
    <mc:AlternateContent xmlns:mc="http://schemas.openxmlformats.org/markup-compatibility/2006">
      <mc:Choice Requires="x14">
        <control shapeId="1586" r:id="rId950" name="Control 562">
          <controlPr defaultSize="0" r:id="rId951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6" r:id="rId950" name="Control 562"/>
      </mc:Fallback>
    </mc:AlternateContent>
    <mc:AlternateContent xmlns:mc="http://schemas.openxmlformats.org/markup-compatibility/2006">
      <mc:Choice Requires="x14">
        <control shapeId="1587" r:id="rId952" name="Control 563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7" r:id="rId952" name="Control 563"/>
      </mc:Fallback>
    </mc:AlternateContent>
    <mc:AlternateContent xmlns:mc="http://schemas.openxmlformats.org/markup-compatibility/2006">
      <mc:Choice Requires="x14">
        <control shapeId="1588" r:id="rId953" name="Control 564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8" r:id="rId953" name="Control 564"/>
      </mc:Fallback>
    </mc:AlternateContent>
    <mc:AlternateContent xmlns:mc="http://schemas.openxmlformats.org/markup-compatibility/2006">
      <mc:Choice Requires="x14">
        <control shapeId="1589" r:id="rId954" name="Control 565">
          <controlPr defaultSize="0" r:id="rId95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89" r:id="rId954" name="Control 565"/>
      </mc:Fallback>
    </mc:AlternateContent>
    <mc:AlternateContent xmlns:mc="http://schemas.openxmlformats.org/markup-compatibility/2006">
      <mc:Choice Requires="x14">
        <control shapeId="1590" r:id="rId956" name="Control 566">
          <controlPr defaultSize="0" r:id="rId957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90" r:id="rId956" name="Control 566"/>
      </mc:Fallback>
    </mc:AlternateContent>
    <mc:AlternateContent xmlns:mc="http://schemas.openxmlformats.org/markup-compatibility/2006">
      <mc:Choice Requires="x14">
        <control shapeId="1591" r:id="rId958" name="Control 567">
          <controlPr defaultSize="0" r:id="rId959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91" r:id="rId958" name="Control 567"/>
      </mc:Fallback>
    </mc:AlternateContent>
    <mc:AlternateContent xmlns:mc="http://schemas.openxmlformats.org/markup-compatibility/2006">
      <mc:Choice Requires="x14">
        <control shapeId="1592" r:id="rId960" name="Control 568">
          <controlPr defaultSize="0" r:id="rId215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592" r:id="rId960" name="Control 568"/>
      </mc:Fallback>
    </mc:AlternateContent>
    <mc:AlternateContent xmlns:mc="http://schemas.openxmlformats.org/markup-compatibility/2006">
      <mc:Choice Requires="x14">
        <control shapeId="1593" r:id="rId961" name="Control 569">
          <controlPr defaultSize="0" r:id="rId962">
            <anchor moveWithCells="1">
              <from>
                <xdr:col>0</xdr:col>
                <xdr:colOff>0</xdr:colOff>
                <xdr:row>10</xdr:row>
                <xdr:rowOff>114300</xdr:rowOff>
              </from>
              <to>
                <xdr:col>0</xdr:col>
                <xdr:colOff>838200</xdr:colOff>
                <xdr:row>12</xdr:row>
                <xdr:rowOff>0</xdr:rowOff>
              </to>
            </anchor>
          </controlPr>
        </control>
      </mc:Choice>
      <mc:Fallback>
        <control shapeId="1593" r:id="rId961" name="Control 569"/>
      </mc:Fallback>
    </mc:AlternateContent>
    <mc:AlternateContent xmlns:mc="http://schemas.openxmlformats.org/markup-compatibility/2006">
      <mc:Choice Requires="x14">
        <control shapeId="1594" r:id="rId963" name="Control 570">
          <controlPr defaultSize="0" r:id="rId215">
            <anchor moveWithCells="1">
              <from>
                <xdr:col>1</xdr:col>
                <xdr:colOff>0</xdr:colOff>
                <xdr:row>10</xdr:row>
                <xdr:rowOff>66675</xdr:rowOff>
              </from>
              <to>
                <xdr:col>1</xdr:col>
                <xdr:colOff>838200</xdr:colOff>
                <xdr:row>11</xdr:row>
                <xdr:rowOff>114300</xdr:rowOff>
              </to>
            </anchor>
          </controlPr>
        </control>
      </mc:Choice>
      <mc:Fallback>
        <control shapeId="1594" r:id="rId963" name="Control 570"/>
      </mc:Fallback>
    </mc:AlternateContent>
    <mc:AlternateContent xmlns:mc="http://schemas.openxmlformats.org/markup-compatibility/2006">
      <mc:Choice Requires="x14">
        <control shapeId="1595" r:id="rId964" name="Control 571">
          <controlPr defaultSize="0" r:id="rId61">
            <anchor moveWithCells="1">
              <from>
                <xdr:col>2</xdr:col>
                <xdr:colOff>0</xdr:colOff>
                <xdr:row>10</xdr:row>
                <xdr:rowOff>66675</xdr:rowOff>
              </from>
              <to>
                <xdr:col>3</xdr:col>
                <xdr:colOff>219075</xdr:colOff>
                <xdr:row>11</xdr:row>
                <xdr:rowOff>114300</xdr:rowOff>
              </to>
            </anchor>
          </controlPr>
        </control>
      </mc:Choice>
      <mc:Fallback>
        <control shapeId="1595" r:id="rId964" name="Control 571"/>
      </mc:Fallback>
    </mc:AlternateContent>
    <mc:AlternateContent xmlns:mc="http://schemas.openxmlformats.org/markup-compatibility/2006">
      <mc:Choice Requires="x14">
        <control shapeId="1596" r:id="rId965" name="Control 572">
          <controlPr defaultSize="0" r:id="rId61">
            <anchor moveWithCells="1">
              <from>
                <xdr:col>2</xdr:col>
                <xdr:colOff>0</xdr:colOff>
                <xdr:row>10</xdr:row>
                <xdr:rowOff>66675</xdr:rowOff>
              </from>
              <to>
                <xdr:col>3</xdr:col>
                <xdr:colOff>219075</xdr:colOff>
                <xdr:row>11</xdr:row>
                <xdr:rowOff>114300</xdr:rowOff>
              </to>
            </anchor>
          </controlPr>
        </control>
      </mc:Choice>
      <mc:Fallback>
        <control shapeId="1596" r:id="rId965" name="Control 572"/>
      </mc:Fallback>
    </mc:AlternateContent>
    <mc:AlternateContent xmlns:mc="http://schemas.openxmlformats.org/markup-compatibility/2006">
      <mc:Choice Requires="x14">
        <control shapeId="1597" r:id="rId966" name="Control 573">
          <controlPr defaultSize="0" r:id="rId967">
            <anchor moveWithCells="1">
              <from>
                <xdr:col>2</xdr:col>
                <xdr:colOff>0</xdr:colOff>
                <xdr:row>10</xdr:row>
                <xdr:rowOff>114300</xdr:rowOff>
              </from>
              <to>
                <xdr:col>3</xdr:col>
                <xdr:colOff>219075</xdr:colOff>
                <xdr:row>12</xdr:row>
                <xdr:rowOff>0</xdr:rowOff>
              </to>
            </anchor>
          </controlPr>
        </control>
      </mc:Choice>
      <mc:Fallback>
        <control shapeId="1597" r:id="rId966" name="Control 573"/>
      </mc:Fallback>
    </mc:AlternateContent>
    <mc:AlternateContent xmlns:mc="http://schemas.openxmlformats.org/markup-compatibility/2006">
      <mc:Choice Requires="x14">
        <control shapeId="1598" r:id="rId968" name="Control 574">
          <controlPr defaultSize="0" r:id="rId969">
            <anchor moveWithCells="1">
              <from>
                <xdr:col>2</xdr:col>
                <xdr:colOff>0</xdr:colOff>
                <xdr:row>10</xdr:row>
                <xdr:rowOff>114300</xdr:rowOff>
              </from>
              <to>
                <xdr:col>3</xdr:col>
                <xdr:colOff>219075</xdr:colOff>
                <xdr:row>12</xdr:row>
                <xdr:rowOff>0</xdr:rowOff>
              </to>
            </anchor>
          </controlPr>
        </control>
      </mc:Choice>
      <mc:Fallback>
        <control shapeId="1598" r:id="rId968" name="Control 574"/>
      </mc:Fallback>
    </mc:AlternateContent>
    <mc:AlternateContent xmlns:mc="http://schemas.openxmlformats.org/markup-compatibility/2006">
      <mc:Choice Requires="x14">
        <control shapeId="1599" r:id="rId970" name="Control 575">
          <controlPr defaultSize="0" r:id="rId971">
            <anchor moveWithCells="1">
              <from>
                <xdr:col>2</xdr:col>
                <xdr:colOff>0</xdr:colOff>
                <xdr:row>10</xdr:row>
                <xdr:rowOff>114300</xdr:rowOff>
              </from>
              <to>
                <xdr:col>3</xdr:col>
                <xdr:colOff>219075</xdr:colOff>
                <xdr:row>12</xdr:row>
                <xdr:rowOff>0</xdr:rowOff>
              </to>
            </anchor>
          </controlPr>
        </control>
      </mc:Choice>
      <mc:Fallback>
        <control shapeId="1599" r:id="rId970" name="Control 575"/>
      </mc:Fallback>
    </mc:AlternateContent>
    <mc:AlternateContent xmlns:mc="http://schemas.openxmlformats.org/markup-compatibility/2006">
      <mc:Choice Requires="x14">
        <control shapeId="1600" r:id="rId972" name="Control 576">
          <controlPr defaultSize="0" r:id="rId61">
            <anchor moveWithCells="1">
              <from>
                <xdr:col>2</xdr:col>
                <xdr:colOff>0</xdr:colOff>
                <xdr:row>10</xdr:row>
                <xdr:rowOff>66675</xdr:rowOff>
              </from>
              <to>
                <xdr:col>3</xdr:col>
                <xdr:colOff>219075</xdr:colOff>
                <xdr:row>11</xdr:row>
                <xdr:rowOff>114300</xdr:rowOff>
              </to>
            </anchor>
          </controlPr>
        </control>
      </mc:Choice>
      <mc:Fallback>
        <control shapeId="1600" r:id="rId972" name="Control 576"/>
      </mc:Fallback>
    </mc:AlternateContent>
    <mc:AlternateContent xmlns:mc="http://schemas.openxmlformats.org/markup-compatibility/2006">
      <mc:Choice Requires="x14">
        <control shapeId="1601" r:id="rId973" name="Control 577">
          <controlPr defaultSize="0" r:id="rId61">
            <anchor moveWithCells="1">
              <from>
                <xdr:col>2</xdr:col>
                <xdr:colOff>0</xdr:colOff>
                <xdr:row>10</xdr:row>
                <xdr:rowOff>66675</xdr:rowOff>
              </from>
              <to>
                <xdr:col>3</xdr:col>
                <xdr:colOff>219075</xdr:colOff>
                <xdr:row>11</xdr:row>
                <xdr:rowOff>114300</xdr:rowOff>
              </to>
            </anchor>
          </controlPr>
        </control>
      </mc:Choice>
      <mc:Fallback>
        <control shapeId="1601" r:id="rId973" name="Control 577"/>
      </mc:Fallback>
    </mc:AlternateContent>
    <mc:AlternateContent xmlns:mc="http://schemas.openxmlformats.org/markup-compatibility/2006">
      <mc:Choice Requires="x14">
        <control shapeId="1602" r:id="rId974" name="Control 578">
          <controlPr defaultSize="0" r:id="rId61">
            <anchor moveWithCells="1">
              <from>
                <xdr:col>2</xdr:col>
                <xdr:colOff>0</xdr:colOff>
                <xdr:row>10</xdr:row>
                <xdr:rowOff>66675</xdr:rowOff>
              </from>
              <to>
                <xdr:col>3</xdr:col>
                <xdr:colOff>219075</xdr:colOff>
                <xdr:row>11</xdr:row>
                <xdr:rowOff>114300</xdr:rowOff>
              </to>
            </anchor>
          </controlPr>
        </control>
      </mc:Choice>
      <mc:Fallback>
        <control shapeId="1602" r:id="rId974" name="Control 578"/>
      </mc:Fallback>
    </mc:AlternateContent>
    <mc:AlternateContent xmlns:mc="http://schemas.openxmlformats.org/markup-compatibility/2006">
      <mc:Choice Requires="x14">
        <control shapeId="1603" r:id="rId975" name="Control 579">
          <controlPr defaultSize="0" r:id="rId976">
            <anchor moveWithCells="1">
              <from>
                <xdr:col>1</xdr:col>
                <xdr:colOff>0</xdr:colOff>
                <xdr:row>11</xdr:row>
                <xdr:rowOff>104775</xdr:rowOff>
              </from>
              <to>
                <xdr:col>1</xdr:col>
                <xdr:colOff>838200</xdr:colOff>
                <xdr:row>12</xdr:row>
                <xdr:rowOff>142875</xdr:rowOff>
              </to>
            </anchor>
          </controlPr>
        </control>
      </mc:Choice>
      <mc:Fallback>
        <control shapeId="1603" r:id="rId975" name="Control 579"/>
      </mc:Fallback>
    </mc:AlternateContent>
    <mc:AlternateContent xmlns:mc="http://schemas.openxmlformats.org/markup-compatibility/2006">
      <mc:Choice Requires="x14">
        <control shapeId="1604" r:id="rId977" name="Control 580">
          <controlPr defaultSize="0" r:id="rId27">
            <anchor moveWithCells="1">
              <from>
                <xdr:col>2</xdr:col>
                <xdr:colOff>0</xdr:colOff>
                <xdr:row>11</xdr:row>
                <xdr:rowOff>57150</xdr:rowOff>
              </from>
              <to>
                <xdr:col>3</xdr:col>
                <xdr:colOff>219075</xdr:colOff>
                <xdr:row>12</xdr:row>
                <xdr:rowOff>95250</xdr:rowOff>
              </to>
            </anchor>
          </controlPr>
        </control>
      </mc:Choice>
      <mc:Fallback>
        <control shapeId="1604" r:id="rId977" name="Control 580"/>
      </mc:Fallback>
    </mc:AlternateContent>
    <mc:AlternateContent xmlns:mc="http://schemas.openxmlformats.org/markup-compatibility/2006">
      <mc:Choice Requires="x14">
        <control shapeId="1605" r:id="rId978" name="Control 581">
          <controlPr defaultSize="0" r:id="rId27">
            <anchor moveWithCells="1">
              <from>
                <xdr:col>2</xdr:col>
                <xdr:colOff>0</xdr:colOff>
                <xdr:row>11</xdr:row>
                <xdr:rowOff>57150</xdr:rowOff>
              </from>
              <to>
                <xdr:col>3</xdr:col>
                <xdr:colOff>219075</xdr:colOff>
                <xdr:row>12</xdr:row>
                <xdr:rowOff>95250</xdr:rowOff>
              </to>
            </anchor>
          </controlPr>
        </control>
      </mc:Choice>
      <mc:Fallback>
        <control shapeId="1605" r:id="rId978" name="Control 581"/>
      </mc:Fallback>
    </mc:AlternateContent>
    <mc:AlternateContent xmlns:mc="http://schemas.openxmlformats.org/markup-compatibility/2006">
      <mc:Choice Requires="x14">
        <control shapeId="1606" r:id="rId979" name="Control 582">
          <controlPr defaultSize="0" r:id="rId27">
            <anchor moveWithCells="1">
              <from>
                <xdr:col>2</xdr:col>
                <xdr:colOff>0</xdr:colOff>
                <xdr:row>11</xdr:row>
                <xdr:rowOff>57150</xdr:rowOff>
              </from>
              <to>
                <xdr:col>3</xdr:col>
                <xdr:colOff>219075</xdr:colOff>
                <xdr:row>12</xdr:row>
                <xdr:rowOff>95250</xdr:rowOff>
              </to>
            </anchor>
          </controlPr>
        </control>
      </mc:Choice>
      <mc:Fallback>
        <control shapeId="1606" r:id="rId979" name="Control 582"/>
      </mc:Fallback>
    </mc:AlternateContent>
    <mc:AlternateContent xmlns:mc="http://schemas.openxmlformats.org/markup-compatibility/2006">
      <mc:Choice Requires="x14">
        <control shapeId="1607" r:id="rId980" name="Control 583">
          <controlPr defaultSize="0" r:id="rId27">
            <anchor moveWithCells="1">
              <from>
                <xdr:col>2</xdr:col>
                <xdr:colOff>0</xdr:colOff>
                <xdr:row>11</xdr:row>
                <xdr:rowOff>57150</xdr:rowOff>
              </from>
              <to>
                <xdr:col>3</xdr:col>
                <xdr:colOff>219075</xdr:colOff>
                <xdr:row>12</xdr:row>
                <xdr:rowOff>95250</xdr:rowOff>
              </to>
            </anchor>
          </controlPr>
        </control>
      </mc:Choice>
      <mc:Fallback>
        <control shapeId="1607" r:id="rId980" name="Control 583"/>
      </mc:Fallback>
    </mc:AlternateContent>
    <mc:AlternateContent xmlns:mc="http://schemas.openxmlformats.org/markup-compatibility/2006">
      <mc:Choice Requires="x14">
        <control shapeId="1608" r:id="rId981" name="Control 584">
          <controlPr defaultSize="0" r:id="rId982">
            <anchor moveWithCells="1">
              <from>
                <xdr:col>2</xdr:col>
                <xdr:colOff>0</xdr:colOff>
                <xdr:row>11</xdr:row>
                <xdr:rowOff>104775</xdr:rowOff>
              </from>
              <to>
                <xdr:col>3</xdr:col>
                <xdr:colOff>219075</xdr:colOff>
                <xdr:row>12</xdr:row>
                <xdr:rowOff>142875</xdr:rowOff>
              </to>
            </anchor>
          </controlPr>
        </control>
      </mc:Choice>
      <mc:Fallback>
        <control shapeId="1608" r:id="rId981" name="Control 584"/>
      </mc:Fallback>
    </mc:AlternateContent>
    <mc:AlternateContent xmlns:mc="http://schemas.openxmlformats.org/markup-compatibility/2006">
      <mc:Choice Requires="x14">
        <control shapeId="1609" r:id="rId983" name="Control 585">
          <controlPr defaultSize="0" r:id="rId984">
            <anchor moveWithCells="1">
              <from>
                <xdr:col>2</xdr:col>
                <xdr:colOff>0</xdr:colOff>
                <xdr:row>11</xdr:row>
                <xdr:rowOff>104775</xdr:rowOff>
              </from>
              <to>
                <xdr:col>3</xdr:col>
                <xdr:colOff>219075</xdr:colOff>
                <xdr:row>12</xdr:row>
                <xdr:rowOff>142875</xdr:rowOff>
              </to>
            </anchor>
          </controlPr>
        </control>
      </mc:Choice>
      <mc:Fallback>
        <control shapeId="1609" r:id="rId983" name="Control 585"/>
      </mc:Fallback>
    </mc:AlternateContent>
    <mc:AlternateContent xmlns:mc="http://schemas.openxmlformats.org/markup-compatibility/2006">
      <mc:Choice Requires="x14">
        <control shapeId="1610" r:id="rId985" name="Control 586">
          <controlPr defaultSize="0" r:id="rId27">
            <anchor moveWithCells="1">
              <from>
                <xdr:col>2</xdr:col>
                <xdr:colOff>0</xdr:colOff>
                <xdr:row>11</xdr:row>
                <xdr:rowOff>57150</xdr:rowOff>
              </from>
              <to>
                <xdr:col>3</xdr:col>
                <xdr:colOff>219075</xdr:colOff>
                <xdr:row>12</xdr:row>
                <xdr:rowOff>95250</xdr:rowOff>
              </to>
            </anchor>
          </controlPr>
        </control>
      </mc:Choice>
      <mc:Fallback>
        <control shapeId="1610" r:id="rId985" name="Control 586"/>
      </mc:Fallback>
    </mc:AlternateContent>
    <mc:AlternateContent xmlns:mc="http://schemas.openxmlformats.org/markup-compatibility/2006">
      <mc:Choice Requires="x14">
        <control shapeId="1611" r:id="rId986" name="Control 587">
          <controlPr defaultSize="0" r:id="rId27">
            <anchor moveWithCells="1">
              <from>
                <xdr:col>2</xdr:col>
                <xdr:colOff>0</xdr:colOff>
                <xdr:row>11</xdr:row>
                <xdr:rowOff>57150</xdr:rowOff>
              </from>
              <to>
                <xdr:col>3</xdr:col>
                <xdr:colOff>219075</xdr:colOff>
                <xdr:row>12</xdr:row>
                <xdr:rowOff>95250</xdr:rowOff>
              </to>
            </anchor>
          </controlPr>
        </control>
      </mc:Choice>
      <mc:Fallback>
        <control shapeId="1611" r:id="rId986" name="Control 587"/>
      </mc:Fallback>
    </mc:AlternateContent>
    <mc:AlternateContent xmlns:mc="http://schemas.openxmlformats.org/markup-compatibility/2006">
      <mc:Choice Requires="x14">
        <control shapeId="1612" r:id="rId987" name="Control 588">
          <controlPr defaultSize="0" r:id="rId27">
            <anchor moveWithCells="1">
              <from>
                <xdr:col>2</xdr:col>
                <xdr:colOff>0</xdr:colOff>
                <xdr:row>11</xdr:row>
                <xdr:rowOff>57150</xdr:rowOff>
              </from>
              <to>
                <xdr:col>3</xdr:col>
                <xdr:colOff>219075</xdr:colOff>
                <xdr:row>12</xdr:row>
                <xdr:rowOff>95250</xdr:rowOff>
              </to>
            </anchor>
          </controlPr>
        </control>
      </mc:Choice>
      <mc:Fallback>
        <control shapeId="1612" r:id="rId987" name="Control 588"/>
      </mc:Fallback>
    </mc:AlternateContent>
    <mc:AlternateContent xmlns:mc="http://schemas.openxmlformats.org/markup-compatibility/2006">
      <mc:Choice Requires="x14">
        <control shapeId="1613" r:id="rId988" name="Control 589">
          <controlPr defaultSize="0" r:id="rId989">
            <anchor moveWithCells="1">
              <from>
                <xdr:col>1</xdr:col>
                <xdr:colOff>0</xdr:colOff>
                <xdr:row>12</xdr:row>
                <xdr:rowOff>104775</xdr:rowOff>
              </from>
              <to>
                <xdr:col>1</xdr:col>
                <xdr:colOff>838200</xdr:colOff>
                <xdr:row>13</xdr:row>
                <xdr:rowOff>152400</xdr:rowOff>
              </to>
            </anchor>
          </controlPr>
        </control>
      </mc:Choice>
      <mc:Fallback>
        <control shapeId="1613" r:id="rId988" name="Control 589"/>
      </mc:Fallback>
    </mc:AlternateContent>
    <mc:AlternateContent xmlns:mc="http://schemas.openxmlformats.org/markup-compatibility/2006">
      <mc:Choice Requires="x14">
        <control shapeId="1614" r:id="rId990" name="Control 590">
          <controlPr defaultSize="0" r:id="rId61">
            <anchor moveWithCells="1">
              <from>
                <xdr:col>2</xdr:col>
                <xdr:colOff>0</xdr:colOff>
                <xdr:row>12</xdr:row>
                <xdr:rowOff>47625</xdr:rowOff>
              </from>
              <to>
                <xdr:col>3</xdr:col>
                <xdr:colOff>219075</xdr:colOff>
                <xdr:row>13</xdr:row>
                <xdr:rowOff>95250</xdr:rowOff>
              </to>
            </anchor>
          </controlPr>
        </control>
      </mc:Choice>
      <mc:Fallback>
        <control shapeId="1614" r:id="rId990" name="Control 590"/>
      </mc:Fallback>
    </mc:AlternateContent>
    <mc:AlternateContent xmlns:mc="http://schemas.openxmlformats.org/markup-compatibility/2006">
      <mc:Choice Requires="x14">
        <control shapeId="1615" r:id="rId991" name="Control 591">
          <controlPr defaultSize="0" r:id="rId61">
            <anchor moveWithCells="1">
              <from>
                <xdr:col>2</xdr:col>
                <xdr:colOff>0</xdr:colOff>
                <xdr:row>12</xdr:row>
                <xdr:rowOff>47625</xdr:rowOff>
              </from>
              <to>
                <xdr:col>3</xdr:col>
                <xdr:colOff>219075</xdr:colOff>
                <xdr:row>13</xdr:row>
                <xdr:rowOff>95250</xdr:rowOff>
              </to>
            </anchor>
          </controlPr>
        </control>
      </mc:Choice>
      <mc:Fallback>
        <control shapeId="1615" r:id="rId991" name="Control 591"/>
      </mc:Fallback>
    </mc:AlternateContent>
    <mc:AlternateContent xmlns:mc="http://schemas.openxmlformats.org/markup-compatibility/2006">
      <mc:Choice Requires="x14">
        <control shapeId="1616" r:id="rId992" name="Control 592">
          <controlPr defaultSize="0" r:id="rId61">
            <anchor moveWithCells="1">
              <from>
                <xdr:col>2</xdr:col>
                <xdr:colOff>0</xdr:colOff>
                <xdr:row>12</xdr:row>
                <xdr:rowOff>47625</xdr:rowOff>
              </from>
              <to>
                <xdr:col>3</xdr:col>
                <xdr:colOff>219075</xdr:colOff>
                <xdr:row>13</xdr:row>
                <xdr:rowOff>95250</xdr:rowOff>
              </to>
            </anchor>
          </controlPr>
        </control>
      </mc:Choice>
      <mc:Fallback>
        <control shapeId="1616" r:id="rId992" name="Control 592"/>
      </mc:Fallback>
    </mc:AlternateContent>
    <mc:AlternateContent xmlns:mc="http://schemas.openxmlformats.org/markup-compatibility/2006">
      <mc:Choice Requires="x14">
        <control shapeId="1617" r:id="rId993" name="Control 593">
          <controlPr defaultSize="0" r:id="rId994">
            <anchor moveWithCells="1">
              <from>
                <xdr:col>2</xdr:col>
                <xdr:colOff>0</xdr:colOff>
                <xdr:row>12</xdr:row>
                <xdr:rowOff>104775</xdr:rowOff>
              </from>
              <to>
                <xdr:col>3</xdr:col>
                <xdr:colOff>219075</xdr:colOff>
                <xdr:row>13</xdr:row>
                <xdr:rowOff>152400</xdr:rowOff>
              </to>
            </anchor>
          </controlPr>
        </control>
      </mc:Choice>
      <mc:Fallback>
        <control shapeId="1617" r:id="rId993" name="Control 593"/>
      </mc:Fallback>
    </mc:AlternateContent>
    <mc:AlternateContent xmlns:mc="http://schemas.openxmlformats.org/markup-compatibility/2006">
      <mc:Choice Requires="x14">
        <control shapeId="1618" r:id="rId995" name="Control 594">
          <controlPr defaultSize="0" r:id="rId996">
            <anchor moveWithCells="1">
              <from>
                <xdr:col>2</xdr:col>
                <xdr:colOff>0</xdr:colOff>
                <xdr:row>12</xdr:row>
                <xdr:rowOff>104775</xdr:rowOff>
              </from>
              <to>
                <xdr:col>3</xdr:col>
                <xdr:colOff>219075</xdr:colOff>
                <xdr:row>13</xdr:row>
                <xdr:rowOff>152400</xdr:rowOff>
              </to>
            </anchor>
          </controlPr>
        </control>
      </mc:Choice>
      <mc:Fallback>
        <control shapeId="1618" r:id="rId995" name="Control 594"/>
      </mc:Fallback>
    </mc:AlternateContent>
    <mc:AlternateContent xmlns:mc="http://schemas.openxmlformats.org/markup-compatibility/2006">
      <mc:Choice Requires="x14">
        <control shapeId="1619" r:id="rId997" name="Control 595">
          <controlPr defaultSize="0" r:id="rId998">
            <anchor moveWithCells="1">
              <from>
                <xdr:col>2</xdr:col>
                <xdr:colOff>0</xdr:colOff>
                <xdr:row>12</xdr:row>
                <xdr:rowOff>104775</xdr:rowOff>
              </from>
              <to>
                <xdr:col>3</xdr:col>
                <xdr:colOff>219075</xdr:colOff>
                <xdr:row>13</xdr:row>
                <xdr:rowOff>152400</xdr:rowOff>
              </to>
            </anchor>
          </controlPr>
        </control>
      </mc:Choice>
      <mc:Fallback>
        <control shapeId="1619" r:id="rId997" name="Control 595"/>
      </mc:Fallback>
    </mc:AlternateContent>
    <mc:AlternateContent xmlns:mc="http://schemas.openxmlformats.org/markup-compatibility/2006">
      <mc:Choice Requires="x14">
        <control shapeId="1620" r:id="rId999" name="Control 596">
          <controlPr defaultSize="0" r:id="rId61">
            <anchor moveWithCells="1">
              <from>
                <xdr:col>2</xdr:col>
                <xdr:colOff>0</xdr:colOff>
                <xdr:row>12</xdr:row>
                <xdr:rowOff>47625</xdr:rowOff>
              </from>
              <to>
                <xdr:col>3</xdr:col>
                <xdr:colOff>219075</xdr:colOff>
                <xdr:row>13</xdr:row>
                <xdr:rowOff>95250</xdr:rowOff>
              </to>
            </anchor>
          </controlPr>
        </control>
      </mc:Choice>
      <mc:Fallback>
        <control shapeId="1620" r:id="rId999" name="Control 596"/>
      </mc:Fallback>
    </mc:AlternateContent>
    <mc:AlternateContent xmlns:mc="http://schemas.openxmlformats.org/markup-compatibility/2006">
      <mc:Choice Requires="x14">
        <control shapeId="1621" r:id="rId1000" name="Control 597">
          <controlPr defaultSize="0" r:id="rId61">
            <anchor moveWithCells="1">
              <from>
                <xdr:col>2</xdr:col>
                <xdr:colOff>0</xdr:colOff>
                <xdr:row>12</xdr:row>
                <xdr:rowOff>47625</xdr:rowOff>
              </from>
              <to>
                <xdr:col>3</xdr:col>
                <xdr:colOff>219075</xdr:colOff>
                <xdr:row>13</xdr:row>
                <xdr:rowOff>95250</xdr:rowOff>
              </to>
            </anchor>
          </controlPr>
        </control>
      </mc:Choice>
      <mc:Fallback>
        <control shapeId="1621" r:id="rId1000" name="Control 597"/>
      </mc:Fallback>
    </mc:AlternateContent>
    <mc:AlternateContent xmlns:mc="http://schemas.openxmlformats.org/markup-compatibility/2006">
      <mc:Choice Requires="x14">
        <control shapeId="1622" r:id="rId1001" name="Control 598">
          <controlPr defaultSize="0" r:id="rId61">
            <anchor moveWithCells="1">
              <from>
                <xdr:col>2</xdr:col>
                <xdr:colOff>0</xdr:colOff>
                <xdr:row>12</xdr:row>
                <xdr:rowOff>47625</xdr:rowOff>
              </from>
              <to>
                <xdr:col>3</xdr:col>
                <xdr:colOff>219075</xdr:colOff>
                <xdr:row>13</xdr:row>
                <xdr:rowOff>95250</xdr:rowOff>
              </to>
            </anchor>
          </controlPr>
        </control>
      </mc:Choice>
      <mc:Fallback>
        <control shapeId="1622" r:id="rId1001" name="Control 598"/>
      </mc:Fallback>
    </mc:AlternateContent>
    <mc:AlternateContent xmlns:mc="http://schemas.openxmlformats.org/markup-compatibility/2006">
      <mc:Choice Requires="x14">
        <control shapeId="1623" r:id="rId1002" name="Control 599">
          <controlPr defaultSize="0" r:id="rId1003">
            <anchor moveWithCells="1">
              <from>
                <xdr:col>1</xdr:col>
                <xdr:colOff>0</xdr:colOff>
                <xdr:row>13</xdr:row>
                <xdr:rowOff>95250</xdr:rowOff>
              </from>
              <to>
                <xdr:col>1</xdr:col>
                <xdr:colOff>838200</xdr:colOff>
                <xdr:row>14</xdr:row>
                <xdr:rowOff>142875</xdr:rowOff>
              </to>
            </anchor>
          </controlPr>
        </control>
      </mc:Choice>
      <mc:Fallback>
        <control shapeId="1623" r:id="rId1002" name="Control 599"/>
      </mc:Fallback>
    </mc:AlternateContent>
    <mc:AlternateContent xmlns:mc="http://schemas.openxmlformats.org/markup-compatibility/2006">
      <mc:Choice Requires="x14">
        <control shapeId="1624" r:id="rId1004" name="Control 600">
          <controlPr defaultSize="0" r:id="rId61">
            <anchor moveWithCells="1">
              <from>
                <xdr:col>2</xdr:col>
                <xdr:colOff>0</xdr:colOff>
                <xdr:row>13</xdr:row>
                <xdr:rowOff>47625</xdr:rowOff>
              </from>
              <to>
                <xdr:col>3</xdr:col>
                <xdr:colOff>219075</xdr:colOff>
                <xdr:row>14</xdr:row>
                <xdr:rowOff>95250</xdr:rowOff>
              </to>
            </anchor>
          </controlPr>
        </control>
      </mc:Choice>
      <mc:Fallback>
        <control shapeId="1624" r:id="rId1004" name="Control 600"/>
      </mc:Fallback>
    </mc:AlternateContent>
    <mc:AlternateContent xmlns:mc="http://schemas.openxmlformats.org/markup-compatibility/2006">
      <mc:Choice Requires="x14">
        <control shapeId="1625" r:id="rId1005" name="Control 601">
          <controlPr defaultSize="0" r:id="rId61">
            <anchor moveWithCells="1">
              <from>
                <xdr:col>2</xdr:col>
                <xdr:colOff>0</xdr:colOff>
                <xdr:row>13</xdr:row>
                <xdr:rowOff>47625</xdr:rowOff>
              </from>
              <to>
                <xdr:col>3</xdr:col>
                <xdr:colOff>219075</xdr:colOff>
                <xdr:row>14</xdr:row>
                <xdr:rowOff>95250</xdr:rowOff>
              </to>
            </anchor>
          </controlPr>
        </control>
      </mc:Choice>
      <mc:Fallback>
        <control shapeId="1625" r:id="rId1005" name="Control 601"/>
      </mc:Fallback>
    </mc:AlternateContent>
    <mc:AlternateContent xmlns:mc="http://schemas.openxmlformats.org/markup-compatibility/2006">
      <mc:Choice Requires="x14">
        <control shapeId="1626" r:id="rId1006" name="Control 602">
          <controlPr defaultSize="0" r:id="rId61">
            <anchor moveWithCells="1">
              <from>
                <xdr:col>2</xdr:col>
                <xdr:colOff>0</xdr:colOff>
                <xdr:row>13</xdr:row>
                <xdr:rowOff>47625</xdr:rowOff>
              </from>
              <to>
                <xdr:col>3</xdr:col>
                <xdr:colOff>219075</xdr:colOff>
                <xdr:row>14</xdr:row>
                <xdr:rowOff>95250</xdr:rowOff>
              </to>
            </anchor>
          </controlPr>
        </control>
      </mc:Choice>
      <mc:Fallback>
        <control shapeId="1626" r:id="rId1006" name="Control 602"/>
      </mc:Fallback>
    </mc:AlternateContent>
    <mc:AlternateContent xmlns:mc="http://schemas.openxmlformats.org/markup-compatibility/2006">
      <mc:Choice Requires="x14">
        <control shapeId="1627" r:id="rId1007" name="Control 603">
          <controlPr defaultSize="0" r:id="rId61">
            <anchor moveWithCells="1">
              <from>
                <xdr:col>2</xdr:col>
                <xdr:colOff>0</xdr:colOff>
                <xdr:row>13</xdr:row>
                <xdr:rowOff>47625</xdr:rowOff>
              </from>
              <to>
                <xdr:col>3</xdr:col>
                <xdr:colOff>219075</xdr:colOff>
                <xdr:row>14</xdr:row>
                <xdr:rowOff>95250</xdr:rowOff>
              </to>
            </anchor>
          </controlPr>
        </control>
      </mc:Choice>
      <mc:Fallback>
        <control shapeId="1627" r:id="rId1007" name="Control 603"/>
      </mc:Fallback>
    </mc:AlternateContent>
    <mc:AlternateContent xmlns:mc="http://schemas.openxmlformats.org/markup-compatibility/2006">
      <mc:Choice Requires="x14">
        <control shapeId="1628" r:id="rId1008" name="Control 604">
          <controlPr defaultSize="0" r:id="rId1009">
            <anchor moveWithCells="1">
              <from>
                <xdr:col>2</xdr:col>
                <xdr:colOff>0</xdr:colOff>
                <xdr:row>13</xdr:row>
                <xdr:rowOff>95250</xdr:rowOff>
              </from>
              <to>
                <xdr:col>3</xdr:col>
                <xdr:colOff>219075</xdr:colOff>
                <xdr:row>14</xdr:row>
                <xdr:rowOff>142875</xdr:rowOff>
              </to>
            </anchor>
          </controlPr>
        </control>
      </mc:Choice>
      <mc:Fallback>
        <control shapeId="1628" r:id="rId1008" name="Control 604"/>
      </mc:Fallback>
    </mc:AlternateContent>
    <mc:AlternateContent xmlns:mc="http://schemas.openxmlformats.org/markup-compatibility/2006">
      <mc:Choice Requires="x14">
        <control shapeId="1629" r:id="rId1010" name="Control 605">
          <controlPr defaultSize="0" r:id="rId1011">
            <anchor moveWithCells="1">
              <from>
                <xdr:col>2</xdr:col>
                <xdr:colOff>0</xdr:colOff>
                <xdr:row>13</xdr:row>
                <xdr:rowOff>95250</xdr:rowOff>
              </from>
              <to>
                <xdr:col>3</xdr:col>
                <xdr:colOff>219075</xdr:colOff>
                <xdr:row>14</xdr:row>
                <xdr:rowOff>142875</xdr:rowOff>
              </to>
            </anchor>
          </controlPr>
        </control>
      </mc:Choice>
      <mc:Fallback>
        <control shapeId="1629" r:id="rId1010" name="Control 605"/>
      </mc:Fallback>
    </mc:AlternateContent>
    <mc:AlternateContent xmlns:mc="http://schemas.openxmlformats.org/markup-compatibility/2006">
      <mc:Choice Requires="x14">
        <control shapeId="1630" r:id="rId1012" name="Control 606">
          <controlPr defaultSize="0" r:id="rId61">
            <anchor moveWithCells="1">
              <from>
                <xdr:col>2</xdr:col>
                <xdr:colOff>0</xdr:colOff>
                <xdr:row>13</xdr:row>
                <xdr:rowOff>47625</xdr:rowOff>
              </from>
              <to>
                <xdr:col>3</xdr:col>
                <xdr:colOff>219075</xdr:colOff>
                <xdr:row>14</xdr:row>
                <xdr:rowOff>95250</xdr:rowOff>
              </to>
            </anchor>
          </controlPr>
        </control>
      </mc:Choice>
      <mc:Fallback>
        <control shapeId="1630" r:id="rId1012" name="Control 606"/>
      </mc:Fallback>
    </mc:AlternateContent>
    <mc:AlternateContent xmlns:mc="http://schemas.openxmlformats.org/markup-compatibility/2006">
      <mc:Choice Requires="x14">
        <control shapeId="1631" r:id="rId1013" name="Control 607">
          <controlPr defaultSize="0" r:id="rId61">
            <anchor moveWithCells="1">
              <from>
                <xdr:col>2</xdr:col>
                <xdr:colOff>0</xdr:colOff>
                <xdr:row>13</xdr:row>
                <xdr:rowOff>47625</xdr:rowOff>
              </from>
              <to>
                <xdr:col>3</xdr:col>
                <xdr:colOff>219075</xdr:colOff>
                <xdr:row>14</xdr:row>
                <xdr:rowOff>95250</xdr:rowOff>
              </to>
            </anchor>
          </controlPr>
        </control>
      </mc:Choice>
      <mc:Fallback>
        <control shapeId="1631" r:id="rId1013" name="Control 607"/>
      </mc:Fallback>
    </mc:AlternateContent>
    <mc:AlternateContent xmlns:mc="http://schemas.openxmlformats.org/markup-compatibility/2006">
      <mc:Choice Requires="x14">
        <control shapeId="1632" r:id="rId1014" name="Control 608">
          <controlPr defaultSize="0" r:id="rId61">
            <anchor moveWithCells="1">
              <from>
                <xdr:col>2</xdr:col>
                <xdr:colOff>0</xdr:colOff>
                <xdr:row>13</xdr:row>
                <xdr:rowOff>47625</xdr:rowOff>
              </from>
              <to>
                <xdr:col>3</xdr:col>
                <xdr:colOff>219075</xdr:colOff>
                <xdr:row>14</xdr:row>
                <xdr:rowOff>95250</xdr:rowOff>
              </to>
            </anchor>
          </controlPr>
        </control>
      </mc:Choice>
      <mc:Fallback>
        <control shapeId="1632" r:id="rId1014" name="Control 608"/>
      </mc:Fallback>
    </mc:AlternateContent>
    <mc:AlternateContent xmlns:mc="http://schemas.openxmlformats.org/markup-compatibility/2006">
      <mc:Choice Requires="x14">
        <control shapeId="1633" r:id="rId1015" name="Control 609">
          <controlPr defaultSize="0" r:id="rId1016">
            <anchor moveWithCells="1">
              <from>
                <xdr:col>1</xdr:col>
                <xdr:colOff>0</xdr:colOff>
                <xdr:row>14</xdr:row>
                <xdr:rowOff>76200</xdr:rowOff>
              </from>
              <to>
                <xdr:col>1</xdr:col>
                <xdr:colOff>838200</xdr:colOff>
                <xdr:row>15</xdr:row>
                <xdr:rowOff>114300</xdr:rowOff>
              </to>
            </anchor>
          </controlPr>
        </control>
      </mc:Choice>
      <mc:Fallback>
        <control shapeId="1633" r:id="rId1015" name="Control 609"/>
      </mc:Fallback>
    </mc:AlternateContent>
    <mc:AlternateContent xmlns:mc="http://schemas.openxmlformats.org/markup-compatibility/2006">
      <mc:Choice Requires="x14">
        <control shapeId="1634" r:id="rId1017" name="Control 610">
          <controlPr defaultSize="0" r:id="rId27">
            <anchor moveWithCells="1">
              <from>
                <xdr:col>2</xdr:col>
                <xdr:colOff>0</xdr:colOff>
                <xdr:row>14</xdr:row>
                <xdr:rowOff>28575</xdr:rowOff>
              </from>
              <to>
                <xdr:col>3</xdr:col>
                <xdr:colOff>219075</xdr:colOff>
                <xdr:row>15</xdr:row>
                <xdr:rowOff>66675</xdr:rowOff>
              </to>
            </anchor>
          </controlPr>
        </control>
      </mc:Choice>
      <mc:Fallback>
        <control shapeId="1634" r:id="rId1017" name="Control 610"/>
      </mc:Fallback>
    </mc:AlternateContent>
    <mc:AlternateContent xmlns:mc="http://schemas.openxmlformats.org/markup-compatibility/2006">
      <mc:Choice Requires="x14">
        <control shapeId="1635" r:id="rId1018" name="Control 611">
          <controlPr defaultSize="0" r:id="rId27">
            <anchor moveWithCells="1">
              <from>
                <xdr:col>2</xdr:col>
                <xdr:colOff>0</xdr:colOff>
                <xdr:row>14</xdr:row>
                <xdr:rowOff>28575</xdr:rowOff>
              </from>
              <to>
                <xdr:col>3</xdr:col>
                <xdr:colOff>219075</xdr:colOff>
                <xdr:row>15</xdr:row>
                <xdr:rowOff>66675</xdr:rowOff>
              </to>
            </anchor>
          </controlPr>
        </control>
      </mc:Choice>
      <mc:Fallback>
        <control shapeId="1635" r:id="rId1018" name="Control 611"/>
      </mc:Fallback>
    </mc:AlternateContent>
    <mc:AlternateContent xmlns:mc="http://schemas.openxmlformats.org/markup-compatibility/2006">
      <mc:Choice Requires="x14">
        <control shapeId="1636" r:id="rId1019" name="Control 612">
          <controlPr defaultSize="0" r:id="rId27">
            <anchor moveWithCells="1">
              <from>
                <xdr:col>2</xdr:col>
                <xdr:colOff>0</xdr:colOff>
                <xdr:row>14</xdr:row>
                <xdr:rowOff>28575</xdr:rowOff>
              </from>
              <to>
                <xdr:col>3</xdr:col>
                <xdr:colOff>219075</xdr:colOff>
                <xdr:row>15</xdr:row>
                <xdr:rowOff>66675</xdr:rowOff>
              </to>
            </anchor>
          </controlPr>
        </control>
      </mc:Choice>
      <mc:Fallback>
        <control shapeId="1636" r:id="rId1019" name="Control 612"/>
      </mc:Fallback>
    </mc:AlternateContent>
    <mc:AlternateContent xmlns:mc="http://schemas.openxmlformats.org/markup-compatibility/2006">
      <mc:Choice Requires="x14">
        <control shapeId="1637" r:id="rId1020" name="Control 613">
          <controlPr defaultSize="0" r:id="rId1021">
            <anchor moveWithCells="1">
              <from>
                <xdr:col>2</xdr:col>
                <xdr:colOff>0</xdr:colOff>
                <xdr:row>14</xdr:row>
                <xdr:rowOff>76200</xdr:rowOff>
              </from>
              <to>
                <xdr:col>3</xdr:col>
                <xdr:colOff>219075</xdr:colOff>
                <xdr:row>15</xdr:row>
                <xdr:rowOff>114300</xdr:rowOff>
              </to>
            </anchor>
          </controlPr>
        </control>
      </mc:Choice>
      <mc:Fallback>
        <control shapeId="1637" r:id="rId1020" name="Control 613"/>
      </mc:Fallback>
    </mc:AlternateContent>
    <mc:AlternateContent xmlns:mc="http://schemas.openxmlformats.org/markup-compatibility/2006">
      <mc:Choice Requires="x14">
        <control shapeId="1638" r:id="rId1022" name="Control 614">
          <controlPr defaultSize="0" r:id="rId1023">
            <anchor moveWithCells="1">
              <from>
                <xdr:col>2</xdr:col>
                <xdr:colOff>0</xdr:colOff>
                <xdr:row>14</xdr:row>
                <xdr:rowOff>76200</xdr:rowOff>
              </from>
              <to>
                <xdr:col>3</xdr:col>
                <xdr:colOff>219075</xdr:colOff>
                <xdr:row>15</xdr:row>
                <xdr:rowOff>114300</xdr:rowOff>
              </to>
            </anchor>
          </controlPr>
        </control>
      </mc:Choice>
      <mc:Fallback>
        <control shapeId="1638" r:id="rId1022" name="Control 614"/>
      </mc:Fallback>
    </mc:AlternateContent>
    <mc:AlternateContent xmlns:mc="http://schemas.openxmlformats.org/markup-compatibility/2006">
      <mc:Choice Requires="x14">
        <control shapeId="1639" r:id="rId1024" name="Control 615">
          <controlPr defaultSize="0" r:id="rId1025">
            <anchor moveWithCells="1">
              <from>
                <xdr:col>2</xdr:col>
                <xdr:colOff>0</xdr:colOff>
                <xdr:row>14</xdr:row>
                <xdr:rowOff>76200</xdr:rowOff>
              </from>
              <to>
                <xdr:col>3</xdr:col>
                <xdr:colOff>219075</xdr:colOff>
                <xdr:row>15</xdr:row>
                <xdr:rowOff>114300</xdr:rowOff>
              </to>
            </anchor>
          </controlPr>
        </control>
      </mc:Choice>
      <mc:Fallback>
        <control shapeId="1639" r:id="rId1024" name="Control 615"/>
      </mc:Fallback>
    </mc:AlternateContent>
    <mc:AlternateContent xmlns:mc="http://schemas.openxmlformats.org/markup-compatibility/2006">
      <mc:Choice Requires="x14">
        <control shapeId="1640" r:id="rId1026" name="Control 616">
          <controlPr defaultSize="0" r:id="rId27">
            <anchor moveWithCells="1">
              <from>
                <xdr:col>2</xdr:col>
                <xdr:colOff>0</xdr:colOff>
                <xdr:row>14</xdr:row>
                <xdr:rowOff>28575</xdr:rowOff>
              </from>
              <to>
                <xdr:col>3</xdr:col>
                <xdr:colOff>219075</xdr:colOff>
                <xdr:row>15</xdr:row>
                <xdr:rowOff>66675</xdr:rowOff>
              </to>
            </anchor>
          </controlPr>
        </control>
      </mc:Choice>
      <mc:Fallback>
        <control shapeId="1640" r:id="rId1026" name="Control 616"/>
      </mc:Fallback>
    </mc:AlternateContent>
    <mc:AlternateContent xmlns:mc="http://schemas.openxmlformats.org/markup-compatibility/2006">
      <mc:Choice Requires="x14">
        <control shapeId="1641" r:id="rId1027" name="Control 617">
          <controlPr defaultSize="0" r:id="rId27">
            <anchor moveWithCells="1">
              <from>
                <xdr:col>2</xdr:col>
                <xdr:colOff>0</xdr:colOff>
                <xdr:row>14</xdr:row>
                <xdr:rowOff>28575</xdr:rowOff>
              </from>
              <to>
                <xdr:col>3</xdr:col>
                <xdr:colOff>219075</xdr:colOff>
                <xdr:row>15</xdr:row>
                <xdr:rowOff>66675</xdr:rowOff>
              </to>
            </anchor>
          </controlPr>
        </control>
      </mc:Choice>
      <mc:Fallback>
        <control shapeId="1641" r:id="rId1027" name="Control 617"/>
      </mc:Fallback>
    </mc:AlternateContent>
    <mc:AlternateContent xmlns:mc="http://schemas.openxmlformats.org/markup-compatibility/2006">
      <mc:Choice Requires="x14">
        <control shapeId="1642" r:id="rId1028" name="Control 618">
          <controlPr defaultSize="0" r:id="rId27">
            <anchor moveWithCells="1">
              <from>
                <xdr:col>2</xdr:col>
                <xdr:colOff>0</xdr:colOff>
                <xdr:row>14</xdr:row>
                <xdr:rowOff>28575</xdr:rowOff>
              </from>
              <to>
                <xdr:col>3</xdr:col>
                <xdr:colOff>219075</xdr:colOff>
                <xdr:row>15</xdr:row>
                <xdr:rowOff>66675</xdr:rowOff>
              </to>
            </anchor>
          </controlPr>
        </control>
      </mc:Choice>
      <mc:Fallback>
        <control shapeId="1642" r:id="rId1028" name="Control 618"/>
      </mc:Fallback>
    </mc:AlternateContent>
    <mc:AlternateContent xmlns:mc="http://schemas.openxmlformats.org/markup-compatibility/2006">
      <mc:Choice Requires="x14">
        <control shapeId="1643" r:id="rId1029" name="Control 619">
          <controlPr defaultSize="0" r:id="rId1030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643" r:id="rId1029" name="Control 619"/>
      </mc:Fallback>
    </mc:AlternateContent>
    <mc:AlternateContent xmlns:mc="http://schemas.openxmlformats.org/markup-compatibility/2006">
      <mc:Choice Requires="x14">
        <control shapeId="1644" r:id="rId1031" name="Control 62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44" r:id="rId1031" name="Control 620"/>
      </mc:Fallback>
    </mc:AlternateContent>
    <mc:AlternateContent xmlns:mc="http://schemas.openxmlformats.org/markup-compatibility/2006">
      <mc:Choice Requires="x14">
        <control shapeId="1645" r:id="rId1032" name="Control 62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45" r:id="rId1032" name="Control 621"/>
      </mc:Fallback>
    </mc:AlternateContent>
    <mc:AlternateContent xmlns:mc="http://schemas.openxmlformats.org/markup-compatibility/2006">
      <mc:Choice Requires="x14">
        <control shapeId="1646" r:id="rId1033" name="Control 62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46" r:id="rId1033" name="Control 622"/>
      </mc:Fallback>
    </mc:AlternateContent>
    <mc:AlternateContent xmlns:mc="http://schemas.openxmlformats.org/markup-compatibility/2006">
      <mc:Choice Requires="x14">
        <control shapeId="1647" r:id="rId1034" name="Control 623">
          <controlPr defaultSize="0" r:id="rId1035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47" r:id="rId1034" name="Control 623"/>
      </mc:Fallback>
    </mc:AlternateContent>
    <mc:AlternateContent xmlns:mc="http://schemas.openxmlformats.org/markup-compatibility/2006">
      <mc:Choice Requires="x14">
        <control shapeId="1648" r:id="rId1036" name="Control 624">
          <controlPr defaultSize="0" r:id="rId1037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48" r:id="rId1036" name="Control 624"/>
      </mc:Fallback>
    </mc:AlternateContent>
    <mc:AlternateContent xmlns:mc="http://schemas.openxmlformats.org/markup-compatibility/2006">
      <mc:Choice Requires="x14">
        <control shapeId="1649" r:id="rId1038" name="Control 625">
          <controlPr defaultSize="0" r:id="rId1039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49" r:id="rId1038" name="Control 625"/>
      </mc:Fallback>
    </mc:AlternateContent>
    <mc:AlternateContent xmlns:mc="http://schemas.openxmlformats.org/markup-compatibility/2006">
      <mc:Choice Requires="x14">
        <control shapeId="1650" r:id="rId1040" name="Control 62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0" r:id="rId1040" name="Control 626"/>
      </mc:Fallback>
    </mc:AlternateContent>
    <mc:AlternateContent xmlns:mc="http://schemas.openxmlformats.org/markup-compatibility/2006">
      <mc:Choice Requires="x14">
        <control shapeId="1651" r:id="rId1041" name="Control 62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1" r:id="rId1041" name="Control 627"/>
      </mc:Fallback>
    </mc:AlternateContent>
    <mc:AlternateContent xmlns:mc="http://schemas.openxmlformats.org/markup-compatibility/2006">
      <mc:Choice Requires="x14">
        <control shapeId="1652" r:id="rId1042" name="Control 62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2" r:id="rId1042" name="Control 628"/>
      </mc:Fallback>
    </mc:AlternateContent>
    <mc:AlternateContent xmlns:mc="http://schemas.openxmlformats.org/markup-compatibility/2006">
      <mc:Choice Requires="x14">
        <control shapeId="1653" r:id="rId1043" name="Control 629">
          <controlPr defaultSize="0" r:id="rId1044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653" r:id="rId1043" name="Control 629"/>
      </mc:Fallback>
    </mc:AlternateContent>
    <mc:AlternateContent xmlns:mc="http://schemas.openxmlformats.org/markup-compatibility/2006">
      <mc:Choice Requires="x14">
        <control shapeId="1654" r:id="rId1045" name="Control 63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4" r:id="rId1045" name="Control 630"/>
      </mc:Fallback>
    </mc:AlternateContent>
    <mc:AlternateContent xmlns:mc="http://schemas.openxmlformats.org/markup-compatibility/2006">
      <mc:Choice Requires="x14">
        <control shapeId="1655" r:id="rId1046" name="Control 63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5" r:id="rId1046" name="Control 631"/>
      </mc:Fallback>
    </mc:AlternateContent>
    <mc:AlternateContent xmlns:mc="http://schemas.openxmlformats.org/markup-compatibility/2006">
      <mc:Choice Requires="x14">
        <control shapeId="1656" r:id="rId1047" name="Control 63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6" r:id="rId1047" name="Control 632"/>
      </mc:Fallback>
    </mc:AlternateContent>
    <mc:AlternateContent xmlns:mc="http://schemas.openxmlformats.org/markup-compatibility/2006">
      <mc:Choice Requires="x14">
        <control shapeId="1657" r:id="rId1048" name="Control 633">
          <controlPr defaultSize="0" r:id="rId1049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7" r:id="rId1048" name="Control 633"/>
      </mc:Fallback>
    </mc:AlternateContent>
    <mc:AlternateContent xmlns:mc="http://schemas.openxmlformats.org/markup-compatibility/2006">
      <mc:Choice Requires="x14">
        <control shapeId="1658" r:id="rId1050" name="Control 634">
          <controlPr defaultSize="0" r:id="rId105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8" r:id="rId1050" name="Control 634"/>
      </mc:Fallback>
    </mc:AlternateContent>
    <mc:AlternateContent xmlns:mc="http://schemas.openxmlformats.org/markup-compatibility/2006">
      <mc:Choice Requires="x14">
        <control shapeId="1659" r:id="rId1052" name="Control 635">
          <controlPr defaultSize="0" r:id="rId1053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59" r:id="rId1052" name="Control 635"/>
      </mc:Fallback>
    </mc:AlternateContent>
    <mc:AlternateContent xmlns:mc="http://schemas.openxmlformats.org/markup-compatibility/2006">
      <mc:Choice Requires="x14">
        <control shapeId="1660" r:id="rId1054" name="Control 63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0" r:id="rId1054" name="Control 636"/>
      </mc:Fallback>
    </mc:AlternateContent>
    <mc:AlternateContent xmlns:mc="http://schemas.openxmlformats.org/markup-compatibility/2006">
      <mc:Choice Requires="x14">
        <control shapeId="1661" r:id="rId1055" name="Control 63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1" r:id="rId1055" name="Control 637"/>
      </mc:Fallback>
    </mc:AlternateContent>
    <mc:AlternateContent xmlns:mc="http://schemas.openxmlformats.org/markup-compatibility/2006">
      <mc:Choice Requires="x14">
        <control shapeId="1662" r:id="rId1056" name="Control 63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2" r:id="rId1056" name="Control 638"/>
      </mc:Fallback>
    </mc:AlternateContent>
    <mc:AlternateContent xmlns:mc="http://schemas.openxmlformats.org/markup-compatibility/2006">
      <mc:Choice Requires="x14">
        <control shapeId="1663" r:id="rId1057" name="Control 639">
          <controlPr defaultSize="0" r:id="rId1058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663" r:id="rId1057" name="Control 639"/>
      </mc:Fallback>
    </mc:AlternateContent>
    <mc:AlternateContent xmlns:mc="http://schemas.openxmlformats.org/markup-compatibility/2006">
      <mc:Choice Requires="x14">
        <control shapeId="1664" r:id="rId1059" name="Control 64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4" r:id="rId1059" name="Control 640"/>
      </mc:Fallback>
    </mc:AlternateContent>
    <mc:AlternateContent xmlns:mc="http://schemas.openxmlformats.org/markup-compatibility/2006">
      <mc:Choice Requires="x14">
        <control shapeId="1665" r:id="rId1060" name="Control 64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5" r:id="rId1060" name="Control 641"/>
      </mc:Fallback>
    </mc:AlternateContent>
    <mc:AlternateContent xmlns:mc="http://schemas.openxmlformats.org/markup-compatibility/2006">
      <mc:Choice Requires="x14">
        <control shapeId="1666" r:id="rId1061" name="Control 64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6" r:id="rId1061" name="Control 642"/>
      </mc:Fallback>
    </mc:AlternateContent>
    <mc:AlternateContent xmlns:mc="http://schemas.openxmlformats.org/markup-compatibility/2006">
      <mc:Choice Requires="x14">
        <control shapeId="1667" r:id="rId1062" name="Control 643">
          <controlPr defaultSize="0" r:id="rId1063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7" r:id="rId1062" name="Control 643"/>
      </mc:Fallback>
    </mc:AlternateContent>
    <mc:AlternateContent xmlns:mc="http://schemas.openxmlformats.org/markup-compatibility/2006">
      <mc:Choice Requires="x14">
        <control shapeId="1668" r:id="rId1064" name="Control 644">
          <controlPr defaultSize="0" r:id="rId1065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8" r:id="rId1064" name="Control 644"/>
      </mc:Fallback>
    </mc:AlternateContent>
    <mc:AlternateContent xmlns:mc="http://schemas.openxmlformats.org/markup-compatibility/2006">
      <mc:Choice Requires="x14">
        <control shapeId="1669" r:id="rId1066" name="Control 645">
          <controlPr defaultSize="0" r:id="rId1067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69" r:id="rId1066" name="Control 645"/>
      </mc:Fallback>
    </mc:AlternateContent>
    <mc:AlternateContent xmlns:mc="http://schemas.openxmlformats.org/markup-compatibility/2006">
      <mc:Choice Requires="x14">
        <control shapeId="1670" r:id="rId1068" name="Control 64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0" r:id="rId1068" name="Control 646"/>
      </mc:Fallback>
    </mc:AlternateContent>
    <mc:AlternateContent xmlns:mc="http://schemas.openxmlformats.org/markup-compatibility/2006">
      <mc:Choice Requires="x14">
        <control shapeId="1671" r:id="rId1069" name="Control 64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1" r:id="rId1069" name="Control 647"/>
      </mc:Fallback>
    </mc:AlternateContent>
    <mc:AlternateContent xmlns:mc="http://schemas.openxmlformats.org/markup-compatibility/2006">
      <mc:Choice Requires="x14">
        <control shapeId="1672" r:id="rId1070" name="Control 64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2" r:id="rId1070" name="Control 648"/>
      </mc:Fallback>
    </mc:AlternateContent>
    <mc:AlternateContent xmlns:mc="http://schemas.openxmlformats.org/markup-compatibility/2006">
      <mc:Choice Requires="x14">
        <control shapeId="1673" r:id="rId1071" name="Control 649">
          <controlPr defaultSize="0" r:id="rId1072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673" r:id="rId1071" name="Control 649"/>
      </mc:Fallback>
    </mc:AlternateContent>
    <mc:AlternateContent xmlns:mc="http://schemas.openxmlformats.org/markup-compatibility/2006">
      <mc:Choice Requires="x14">
        <control shapeId="1674" r:id="rId1073" name="Control 65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4" r:id="rId1073" name="Control 650"/>
      </mc:Fallback>
    </mc:AlternateContent>
    <mc:AlternateContent xmlns:mc="http://schemas.openxmlformats.org/markup-compatibility/2006">
      <mc:Choice Requires="x14">
        <control shapeId="1675" r:id="rId1074" name="Control 65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5" r:id="rId1074" name="Control 651"/>
      </mc:Fallback>
    </mc:AlternateContent>
    <mc:AlternateContent xmlns:mc="http://schemas.openxmlformats.org/markup-compatibility/2006">
      <mc:Choice Requires="x14">
        <control shapeId="1676" r:id="rId1075" name="Control 65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6" r:id="rId1075" name="Control 652"/>
      </mc:Fallback>
    </mc:AlternateContent>
    <mc:AlternateContent xmlns:mc="http://schemas.openxmlformats.org/markup-compatibility/2006">
      <mc:Choice Requires="x14">
        <control shapeId="1677" r:id="rId1076" name="Control 653">
          <controlPr defaultSize="0" r:id="rId1077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7" r:id="rId1076" name="Control 653"/>
      </mc:Fallback>
    </mc:AlternateContent>
    <mc:AlternateContent xmlns:mc="http://schemas.openxmlformats.org/markup-compatibility/2006">
      <mc:Choice Requires="x14">
        <control shapeId="1678" r:id="rId1078" name="Control 654">
          <controlPr defaultSize="0" r:id="rId1079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8" r:id="rId1078" name="Control 654"/>
      </mc:Fallback>
    </mc:AlternateContent>
    <mc:AlternateContent xmlns:mc="http://schemas.openxmlformats.org/markup-compatibility/2006">
      <mc:Choice Requires="x14">
        <control shapeId="1679" r:id="rId1080" name="Control 655">
          <controlPr defaultSize="0" r:id="rId108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79" r:id="rId1080" name="Control 655"/>
      </mc:Fallback>
    </mc:AlternateContent>
    <mc:AlternateContent xmlns:mc="http://schemas.openxmlformats.org/markup-compatibility/2006">
      <mc:Choice Requires="x14">
        <control shapeId="1680" r:id="rId1082" name="Control 65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0" r:id="rId1082" name="Control 656"/>
      </mc:Fallback>
    </mc:AlternateContent>
    <mc:AlternateContent xmlns:mc="http://schemas.openxmlformats.org/markup-compatibility/2006">
      <mc:Choice Requires="x14">
        <control shapeId="1681" r:id="rId1083" name="Control 65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1" r:id="rId1083" name="Control 657"/>
      </mc:Fallback>
    </mc:AlternateContent>
    <mc:AlternateContent xmlns:mc="http://schemas.openxmlformats.org/markup-compatibility/2006">
      <mc:Choice Requires="x14">
        <control shapeId="1682" r:id="rId1084" name="Control 65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2" r:id="rId1084" name="Control 658"/>
      </mc:Fallback>
    </mc:AlternateContent>
    <mc:AlternateContent xmlns:mc="http://schemas.openxmlformats.org/markup-compatibility/2006">
      <mc:Choice Requires="x14">
        <control shapeId="1683" r:id="rId1085" name="Control 659">
          <controlPr defaultSize="0" r:id="rId1086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683" r:id="rId1085" name="Control 659"/>
      </mc:Fallback>
    </mc:AlternateContent>
    <mc:AlternateContent xmlns:mc="http://schemas.openxmlformats.org/markup-compatibility/2006">
      <mc:Choice Requires="x14">
        <control shapeId="1684" r:id="rId1087" name="Control 66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4" r:id="rId1087" name="Control 660"/>
      </mc:Fallback>
    </mc:AlternateContent>
    <mc:AlternateContent xmlns:mc="http://schemas.openxmlformats.org/markup-compatibility/2006">
      <mc:Choice Requires="x14">
        <control shapeId="1685" r:id="rId1088" name="Control 66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5" r:id="rId1088" name="Control 661"/>
      </mc:Fallback>
    </mc:AlternateContent>
    <mc:AlternateContent xmlns:mc="http://schemas.openxmlformats.org/markup-compatibility/2006">
      <mc:Choice Requires="x14">
        <control shapeId="1686" r:id="rId1089" name="Control 66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6" r:id="rId1089" name="Control 662"/>
      </mc:Fallback>
    </mc:AlternateContent>
    <mc:AlternateContent xmlns:mc="http://schemas.openxmlformats.org/markup-compatibility/2006">
      <mc:Choice Requires="x14">
        <control shapeId="1687" r:id="rId1090" name="Control 663">
          <controlPr defaultSize="0" r:id="rId109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7" r:id="rId1090" name="Control 663"/>
      </mc:Fallback>
    </mc:AlternateContent>
    <mc:AlternateContent xmlns:mc="http://schemas.openxmlformats.org/markup-compatibility/2006">
      <mc:Choice Requires="x14">
        <control shapeId="1688" r:id="rId1092" name="Control 664">
          <controlPr defaultSize="0" r:id="rId1093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8" r:id="rId1092" name="Control 664"/>
      </mc:Fallback>
    </mc:AlternateContent>
    <mc:AlternateContent xmlns:mc="http://schemas.openxmlformats.org/markup-compatibility/2006">
      <mc:Choice Requires="x14">
        <control shapeId="1689" r:id="rId1094" name="Control 665">
          <controlPr defaultSize="0" r:id="rId1095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89" r:id="rId1094" name="Control 665"/>
      </mc:Fallback>
    </mc:AlternateContent>
    <mc:AlternateContent xmlns:mc="http://schemas.openxmlformats.org/markup-compatibility/2006">
      <mc:Choice Requires="x14">
        <control shapeId="1690" r:id="rId1096" name="Control 66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0" r:id="rId1096" name="Control 666"/>
      </mc:Fallback>
    </mc:AlternateContent>
    <mc:AlternateContent xmlns:mc="http://schemas.openxmlformats.org/markup-compatibility/2006">
      <mc:Choice Requires="x14">
        <control shapeId="1691" r:id="rId1097" name="Control 66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1" r:id="rId1097" name="Control 667"/>
      </mc:Fallback>
    </mc:AlternateContent>
    <mc:AlternateContent xmlns:mc="http://schemas.openxmlformats.org/markup-compatibility/2006">
      <mc:Choice Requires="x14">
        <control shapeId="1692" r:id="rId1098" name="Control 66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2" r:id="rId1098" name="Control 668"/>
      </mc:Fallback>
    </mc:AlternateContent>
    <mc:AlternateContent xmlns:mc="http://schemas.openxmlformats.org/markup-compatibility/2006">
      <mc:Choice Requires="x14">
        <control shapeId="1693" r:id="rId1099" name="Control 669">
          <controlPr defaultSize="0" r:id="rId1100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693" r:id="rId1099" name="Control 669"/>
      </mc:Fallback>
    </mc:AlternateContent>
    <mc:AlternateContent xmlns:mc="http://schemas.openxmlformats.org/markup-compatibility/2006">
      <mc:Choice Requires="x14">
        <control shapeId="1694" r:id="rId1101" name="Control 67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4" r:id="rId1101" name="Control 670"/>
      </mc:Fallback>
    </mc:AlternateContent>
    <mc:AlternateContent xmlns:mc="http://schemas.openxmlformats.org/markup-compatibility/2006">
      <mc:Choice Requires="x14">
        <control shapeId="1695" r:id="rId1102" name="Control 67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5" r:id="rId1102" name="Control 671"/>
      </mc:Fallback>
    </mc:AlternateContent>
    <mc:AlternateContent xmlns:mc="http://schemas.openxmlformats.org/markup-compatibility/2006">
      <mc:Choice Requires="x14">
        <control shapeId="1696" r:id="rId1103" name="Control 67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6" r:id="rId1103" name="Control 672"/>
      </mc:Fallback>
    </mc:AlternateContent>
    <mc:AlternateContent xmlns:mc="http://schemas.openxmlformats.org/markup-compatibility/2006">
      <mc:Choice Requires="x14">
        <control shapeId="1697" r:id="rId1104" name="Control 673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7" r:id="rId1104" name="Control 673"/>
      </mc:Fallback>
    </mc:AlternateContent>
    <mc:AlternateContent xmlns:mc="http://schemas.openxmlformats.org/markup-compatibility/2006">
      <mc:Choice Requires="x14">
        <control shapeId="1698" r:id="rId1105" name="Control 674">
          <controlPr defaultSize="0" r:id="rId1106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8" r:id="rId1105" name="Control 674"/>
      </mc:Fallback>
    </mc:AlternateContent>
    <mc:AlternateContent xmlns:mc="http://schemas.openxmlformats.org/markup-compatibility/2006">
      <mc:Choice Requires="x14">
        <control shapeId="1699" r:id="rId1107" name="Control 675">
          <controlPr defaultSize="0" r:id="rId1108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699" r:id="rId1107" name="Control 675"/>
      </mc:Fallback>
    </mc:AlternateContent>
    <mc:AlternateContent xmlns:mc="http://schemas.openxmlformats.org/markup-compatibility/2006">
      <mc:Choice Requires="x14">
        <control shapeId="1700" r:id="rId1109" name="Control 67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0" r:id="rId1109" name="Control 676"/>
      </mc:Fallback>
    </mc:AlternateContent>
    <mc:AlternateContent xmlns:mc="http://schemas.openxmlformats.org/markup-compatibility/2006">
      <mc:Choice Requires="x14">
        <control shapeId="1701" r:id="rId1110" name="Control 67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1" r:id="rId1110" name="Control 677"/>
      </mc:Fallback>
    </mc:AlternateContent>
    <mc:AlternateContent xmlns:mc="http://schemas.openxmlformats.org/markup-compatibility/2006">
      <mc:Choice Requires="x14">
        <control shapeId="1702" r:id="rId1111" name="Control 67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2" r:id="rId1111" name="Control 678"/>
      </mc:Fallback>
    </mc:AlternateContent>
    <mc:AlternateContent xmlns:mc="http://schemas.openxmlformats.org/markup-compatibility/2006">
      <mc:Choice Requires="x14">
        <control shapeId="1703" r:id="rId1112" name="Control 679">
          <controlPr defaultSize="0" r:id="rId1113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703" r:id="rId1112" name="Control 679"/>
      </mc:Fallback>
    </mc:AlternateContent>
    <mc:AlternateContent xmlns:mc="http://schemas.openxmlformats.org/markup-compatibility/2006">
      <mc:Choice Requires="x14">
        <control shapeId="1704" r:id="rId1114" name="Control 68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4" r:id="rId1114" name="Control 680"/>
      </mc:Fallback>
    </mc:AlternateContent>
    <mc:AlternateContent xmlns:mc="http://schemas.openxmlformats.org/markup-compatibility/2006">
      <mc:Choice Requires="x14">
        <control shapeId="1705" r:id="rId1115" name="Control 68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5" r:id="rId1115" name="Control 681"/>
      </mc:Fallback>
    </mc:AlternateContent>
    <mc:AlternateContent xmlns:mc="http://schemas.openxmlformats.org/markup-compatibility/2006">
      <mc:Choice Requires="x14">
        <control shapeId="1706" r:id="rId1116" name="Control 68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6" r:id="rId1116" name="Control 682"/>
      </mc:Fallback>
    </mc:AlternateContent>
    <mc:AlternateContent xmlns:mc="http://schemas.openxmlformats.org/markup-compatibility/2006">
      <mc:Choice Requires="x14">
        <control shapeId="1707" r:id="rId1117" name="Control 683">
          <controlPr defaultSize="0" r:id="rId1118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7" r:id="rId1117" name="Control 683"/>
      </mc:Fallback>
    </mc:AlternateContent>
    <mc:AlternateContent xmlns:mc="http://schemas.openxmlformats.org/markup-compatibility/2006">
      <mc:Choice Requires="x14">
        <control shapeId="1708" r:id="rId1119" name="Control 684">
          <controlPr defaultSize="0" r:id="rId1120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8" r:id="rId1119" name="Control 684"/>
      </mc:Fallback>
    </mc:AlternateContent>
    <mc:AlternateContent xmlns:mc="http://schemas.openxmlformats.org/markup-compatibility/2006">
      <mc:Choice Requires="x14">
        <control shapeId="1709" r:id="rId1121" name="Control 685">
          <controlPr defaultSize="0" r:id="rId1122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09" r:id="rId1121" name="Control 685"/>
      </mc:Fallback>
    </mc:AlternateContent>
    <mc:AlternateContent xmlns:mc="http://schemas.openxmlformats.org/markup-compatibility/2006">
      <mc:Choice Requires="x14">
        <control shapeId="1710" r:id="rId1123" name="Control 68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0" r:id="rId1123" name="Control 686"/>
      </mc:Fallback>
    </mc:AlternateContent>
    <mc:AlternateContent xmlns:mc="http://schemas.openxmlformats.org/markup-compatibility/2006">
      <mc:Choice Requires="x14">
        <control shapeId="1711" r:id="rId1124" name="Control 68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1" r:id="rId1124" name="Control 687"/>
      </mc:Fallback>
    </mc:AlternateContent>
    <mc:AlternateContent xmlns:mc="http://schemas.openxmlformats.org/markup-compatibility/2006">
      <mc:Choice Requires="x14">
        <control shapeId="1712" r:id="rId1125" name="Control 68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2" r:id="rId1125" name="Control 688"/>
      </mc:Fallback>
    </mc:AlternateContent>
    <mc:AlternateContent xmlns:mc="http://schemas.openxmlformats.org/markup-compatibility/2006">
      <mc:Choice Requires="x14">
        <control shapeId="1713" r:id="rId1126" name="Control 689">
          <controlPr defaultSize="0" r:id="rId1127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713" r:id="rId1126" name="Control 689"/>
      </mc:Fallback>
    </mc:AlternateContent>
    <mc:AlternateContent xmlns:mc="http://schemas.openxmlformats.org/markup-compatibility/2006">
      <mc:Choice Requires="x14">
        <control shapeId="1714" r:id="rId1128" name="Control 69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4" r:id="rId1128" name="Control 690"/>
      </mc:Fallback>
    </mc:AlternateContent>
    <mc:AlternateContent xmlns:mc="http://schemas.openxmlformats.org/markup-compatibility/2006">
      <mc:Choice Requires="x14">
        <control shapeId="1715" r:id="rId1129" name="Control 69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5" r:id="rId1129" name="Control 691"/>
      </mc:Fallback>
    </mc:AlternateContent>
    <mc:AlternateContent xmlns:mc="http://schemas.openxmlformats.org/markup-compatibility/2006">
      <mc:Choice Requires="x14">
        <control shapeId="1716" r:id="rId1130" name="Control 69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6" r:id="rId1130" name="Control 692"/>
      </mc:Fallback>
    </mc:AlternateContent>
    <mc:AlternateContent xmlns:mc="http://schemas.openxmlformats.org/markup-compatibility/2006">
      <mc:Choice Requires="x14">
        <control shapeId="1717" r:id="rId1131" name="Control 693">
          <controlPr defaultSize="0" r:id="rId1132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7" r:id="rId1131" name="Control 693"/>
      </mc:Fallback>
    </mc:AlternateContent>
    <mc:AlternateContent xmlns:mc="http://schemas.openxmlformats.org/markup-compatibility/2006">
      <mc:Choice Requires="x14">
        <control shapeId="1718" r:id="rId1133" name="Control 694">
          <controlPr defaultSize="0" r:id="rId1134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8" r:id="rId1133" name="Control 694"/>
      </mc:Fallback>
    </mc:AlternateContent>
    <mc:AlternateContent xmlns:mc="http://schemas.openxmlformats.org/markup-compatibility/2006">
      <mc:Choice Requires="x14">
        <control shapeId="1719" r:id="rId1135" name="Control 695">
          <controlPr defaultSize="0" r:id="rId1136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19" r:id="rId1135" name="Control 695"/>
      </mc:Fallback>
    </mc:AlternateContent>
    <mc:AlternateContent xmlns:mc="http://schemas.openxmlformats.org/markup-compatibility/2006">
      <mc:Choice Requires="x14">
        <control shapeId="1720" r:id="rId1137" name="Control 69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0" r:id="rId1137" name="Control 696"/>
      </mc:Fallback>
    </mc:AlternateContent>
    <mc:AlternateContent xmlns:mc="http://schemas.openxmlformats.org/markup-compatibility/2006">
      <mc:Choice Requires="x14">
        <control shapeId="1721" r:id="rId1138" name="Control 69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1" r:id="rId1138" name="Control 697"/>
      </mc:Fallback>
    </mc:AlternateContent>
    <mc:AlternateContent xmlns:mc="http://schemas.openxmlformats.org/markup-compatibility/2006">
      <mc:Choice Requires="x14">
        <control shapeId="1722" r:id="rId1139" name="Control 69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2" r:id="rId1139" name="Control 698"/>
      </mc:Fallback>
    </mc:AlternateContent>
    <mc:AlternateContent xmlns:mc="http://schemas.openxmlformats.org/markup-compatibility/2006">
      <mc:Choice Requires="x14">
        <control shapeId="1723" r:id="rId1140" name="Control 699">
          <controlPr defaultSize="0" r:id="rId1141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723" r:id="rId1140" name="Control 699"/>
      </mc:Fallback>
    </mc:AlternateContent>
    <mc:AlternateContent xmlns:mc="http://schemas.openxmlformats.org/markup-compatibility/2006">
      <mc:Choice Requires="x14">
        <control shapeId="1724" r:id="rId1142" name="Control 70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4" r:id="rId1142" name="Control 700"/>
      </mc:Fallback>
    </mc:AlternateContent>
    <mc:AlternateContent xmlns:mc="http://schemas.openxmlformats.org/markup-compatibility/2006">
      <mc:Choice Requires="x14">
        <control shapeId="1725" r:id="rId1143" name="Control 70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5" r:id="rId1143" name="Control 701"/>
      </mc:Fallback>
    </mc:AlternateContent>
    <mc:AlternateContent xmlns:mc="http://schemas.openxmlformats.org/markup-compatibility/2006">
      <mc:Choice Requires="x14">
        <control shapeId="1726" r:id="rId1144" name="Control 70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6" r:id="rId1144" name="Control 702"/>
      </mc:Fallback>
    </mc:AlternateContent>
    <mc:AlternateContent xmlns:mc="http://schemas.openxmlformats.org/markup-compatibility/2006">
      <mc:Choice Requires="x14">
        <control shapeId="1727" r:id="rId1145" name="Control 703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7" r:id="rId1145" name="Control 703"/>
      </mc:Fallback>
    </mc:AlternateContent>
    <mc:AlternateContent xmlns:mc="http://schemas.openxmlformats.org/markup-compatibility/2006">
      <mc:Choice Requires="x14">
        <control shapeId="1728" r:id="rId1146" name="Control 704">
          <controlPr defaultSize="0" r:id="rId1147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8" r:id="rId1146" name="Control 704"/>
      </mc:Fallback>
    </mc:AlternateContent>
    <mc:AlternateContent xmlns:mc="http://schemas.openxmlformats.org/markup-compatibility/2006">
      <mc:Choice Requires="x14">
        <control shapeId="1729" r:id="rId1148" name="Control 705">
          <controlPr defaultSize="0" r:id="rId1149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29" r:id="rId1148" name="Control 705"/>
      </mc:Fallback>
    </mc:AlternateContent>
    <mc:AlternateContent xmlns:mc="http://schemas.openxmlformats.org/markup-compatibility/2006">
      <mc:Choice Requires="x14">
        <control shapeId="1730" r:id="rId1150" name="Control 706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0" r:id="rId1150" name="Control 706"/>
      </mc:Fallback>
    </mc:AlternateContent>
    <mc:AlternateContent xmlns:mc="http://schemas.openxmlformats.org/markup-compatibility/2006">
      <mc:Choice Requires="x14">
        <control shapeId="1731" r:id="rId1151" name="Control 707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1" r:id="rId1151" name="Control 707"/>
      </mc:Fallback>
    </mc:AlternateContent>
    <mc:AlternateContent xmlns:mc="http://schemas.openxmlformats.org/markup-compatibility/2006">
      <mc:Choice Requires="x14">
        <control shapeId="1732" r:id="rId1152" name="Control 708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2" r:id="rId1152" name="Control 708"/>
      </mc:Fallback>
    </mc:AlternateContent>
    <mc:AlternateContent xmlns:mc="http://schemas.openxmlformats.org/markup-compatibility/2006">
      <mc:Choice Requires="x14">
        <control shapeId="1733" r:id="rId1153" name="Control 709">
          <controlPr defaultSize="0" r:id="rId1154">
            <anchor moveWithCells="1">
              <from>
                <xdr:col>1</xdr:col>
                <xdr:colOff>0</xdr:colOff>
                <xdr:row>15</xdr:row>
                <xdr:rowOff>9525</xdr:rowOff>
              </from>
              <to>
                <xdr:col>1</xdr:col>
                <xdr:colOff>838200</xdr:colOff>
                <xdr:row>16</xdr:row>
                <xdr:rowOff>57150</xdr:rowOff>
              </to>
            </anchor>
          </controlPr>
        </control>
      </mc:Choice>
      <mc:Fallback>
        <control shapeId="1733" r:id="rId1153" name="Control 709"/>
      </mc:Fallback>
    </mc:AlternateContent>
    <mc:AlternateContent xmlns:mc="http://schemas.openxmlformats.org/markup-compatibility/2006">
      <mc:Choice Requires="x14">
        <control shapeId="1734" r:id="rId1155" name="Control 710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4" r:id="rId1155" name="Control 710"/>
      </mc:Fallback>
    </mc:AlternateContent>
    <mc:AlternateContent xmlns:mc="http://schemas.openxmlformats.org/markup-compatibility/2006">
      <mc:Choice Requires="x14">
        <control shapeId="1735" r:id="rId1156" name="Control 711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5" r:id="rId1156" name="Control 711"/>
      </mc:Fallback>
    </mc:AlternateContent>
    <mc:AlternateContent xmlns:mc="http://schemas.openxmlformats.org/markup-compatibility/2006">
      <mc:Choice Requires="x14">
        <control shapeId="1736" r:id="rId1157" name="Control 712">
          <controlPr defaultSize="0" r:id="rId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6" r:id="rId1157" name="Control 712"/>
      </mc:Fallback>
    </mc:AlternateContent>
    <mc:AlternateContent xmlns:mc="http://schemas.openxmlformats.org/markup-compatibility/2006">
      <mc:Choice Requires="x14">
        <control shapeId="1737" r:id="rId1158" name="Control 713">
          <controlPr defaultSize="0" r:id="rId1159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7" r:id="rId1158" name="Control 713"/>
      </mc:Fallback>
    </mc:AlternateContent>
    <mc:AlternateContent xmlns:mc="http://schemas.openxmlformats.org/markup-compatibility/2006">
      <mc:Choice Requires="x14">
        <control shapeId="1738" r:id="rId1160" name="Control 714">
          <controlPr defaultSize="0" r:id="rId1161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8" r:id="rId1160" name="Control 714"/>
      </mc:Fallback>
    </mc:AlternateContent>
    <mc:AlternateContent xmlns:mc="http://schemas.openxmlformats.org/markup-compatibility/2006">
      <mc:Choice Requires="x14">
        <control shapeId="1739" r:id="rId1162" name="Control 715">
          <controlPr defaultSize="0" r:id="rId1163">
            <anchor moveWithCells="1">
              <from>
                <xdr:col>2</xdr:col>
                <xdr:colOff>0</xdr:colOff>
                <xdr:row>15</xdr:row>
                <xdr:rowOff>9525</xdr:rowOff>
              </from>
              <to>
                <xdr:col>3</xdr:col>
                <xdr:colOff>219075</xdr:colOff>
                <xdr:row>16</xdr:row>
                <xdr:rowOff>57150</xdr:rowOff>
              </to>
            </anchor>
          </controlPr>
        </control>
      </mc:Choice>
      <mc:Fallback>
        <control shapeId="1739" r:id="rId1162" name="Control 715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73"/>
  <sheetViews>
    <sheetView zoomScaleNormal="92" workbookViewId="0">
      <pane xSplit="4" ySplit="1" topLeftCell="O2" activePane="bottomRight" state="frozen"/>
      <selection pane="topRight" activeCell="D1" sqref="D1"/>
      <selection pane="bottomLeft" activeCell="A2" sqref="A2"/>
      <selection pane="bottomRight" activeCell="W30" sqref="W30"/>
    </sheetView>
  </sheetViews>
  <sheetFormatPr defaultRowHeight="12.75" x14ac:dyDescent="0.2"/>
  <cols>
    <col min="1" max="1" width="5.42578125" style="27" bestFit="1" customWidth="1"/>
    <col min="2" max="2" width="9.140625" style="27"/>
    <col min="3" max="3" width="6.140625" style="27" bestFit="1" customWidth="1"/>
    <col min="4" max="4" width="30.7109375" style="25" bestFit="1" customWidth="1"/>
    <col min="5" max="5" width="9.85546875" style="27" hidden="1" customWidth="1"/>
    <col min="6" max="6" width="7.7109375" style="25" customWidth="1"/>
    <col min="7" max="23" width="7.7109375" style="27" customWidth="1"/>
    <col min="24" max="35" width="7.7109375" style="27" hidden="1" customWidth="1"/>
    <col min="36" max="41" width="7" style="27" hidden="1" customWidth="1"/>
    <col min="42" max="43" width="7" style="27" customWidth="1"/>
    <col min="44" max="44" width="5.7109375" style="27" customWidth="1"/>
    <col min="45" max="45" width="25.7109375" style="27" bestFit="1" customWidth="1"/>
    <col min="46" max="56" width="7" style="27" customWidth="1"/>
    <col min="57" max="58" width="7.7109375" style="25" customWidth="1"/>
    <col min="59" max="59" width="7.140625" style="27" bestFit="1" customWidth="1"/>
    <col min="60" max="60" width="7.140625" style="27" customWidth="1"/>
    <col min="61" max="63" width="7.140625" style="27" bestFit="1" customWidth="1"/>
    <col min="64" max="71" width="7" style="25" customWidth="1"/>
    <col min="72" max="73" width="7.140625" style="25" customWidth="1"/>
    <col min="74" max="75" width="7" style="25" customWidth="1"/>
    <col min="76" max="86" width="7" style="27" customWidth="1"/>
    <col min="87" max="16384" width="9.140625" style="25"/>
  </cols>
  <sheetData>
    <row r="1" spans="1:86" s="29" customFormat="1" x14ac:dyDescent="0.2">
      <c r="A1" s="69" t="s">
        <v>58</v>
      </c>
      <c r="B1" s="20" t="s">
        <v>3</v>
      </c>
      <c r="C1" s="20"/>
      <c r="D1" s="29" t="s">
        <v>1</v>
      </c>
      <c r="E1" s="20" t="s">
        <v>2</v>
      </c>
      <c r="F1" s="94">
        <v>40554</v>
      </c>
      <c r="G1" s="94">
        <f>F1+2</f>
        <v>40556</v>
      </c>
      <c r="H1" s="94">
        <f>F1+7</f>
        <v>40561</v>
      </c>
      <c r="I1" s="94">
        <f>H1+2</f>
        <v>40563</v>
      </c>
      <c r="J1" s="94">
        <f>H1+7</f>
        <v>40568</v>
      </c>
      <c r="K1" s="94">
        <f>J1+2</f>
        <v>40570</v>
      </c>
      <c r="L1" s="94">
        <f>J1+7</f>
        <v>40575</v>
      </c>
      <c r="M1" s="94">
        <f>L1+2</f>
        <v>40577</v>
      </c>
      <c r="N1" s="94">
        <f>L1+7</f>
        <v>40582</v>
      </c>
      <c r="O1" s="94">
        <f>N1+2</f>
        <v>40584</v>
      </c>
      <c r="P1" s="135">
        <f>N1+7</f>
        <v>40589</v>
      </c>
      <c r="Q1" s="135">
        <f>P1+2</f>
        <v>40591</v>
      </c>
      <c r="R1" s="94">
        <f>P1+7</f>
        <v>40596</v>
      </c>
      <c r="S1" s="94">
        <f>R1+2</f>
        <v>40598</v>
      </c>
      <c r="T1" s="94">
        <f>R1+7</f>
        <v>40603</v>
      </c>
      <c r="U1" s="94">
        <f>T1+2</f>
        <v>40605</v>
      </c>
      <c r="V1" s="94">
        <f>T1+7</f>
        <v>40610</v>
      </c>
      <c r="W1" s="94">
        <f>V1+2</f>
        <v>40612</v>
      </c>
      <c r="X1" s="37"/>
      <c r="Y1" s="37"/>
      <c r="Z1" s="37"/>
      <c r="AA1" s="37"/>
      <c r="AB1" s="37"/>
      <c r="AC1" s="37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52"/>
      <c r="AP1" s="53" t="s">
        <v>4</v>
      </c>
      <c r="AQ1" s="54" t="s">
        <v>5</v>
      </c>
      <c r="AR1" s="57"/>
      <c r="AS1" s="56" t="s">
        <v>1</v>
      </c>
      <c r="AT1" s="93">
        <v>40617</v>
      </c>
      <c r="AU1" s="94">
        <f>AT1+2</f>
        <v>40619</v>
      </c>
      <c r="AV1" s="94">
        <f>AT1+7</f>
        <v>40624</v>
      </c>
      <c r="AW1" s="94">
        <f>AV1+2</f>
        <v>40626</v>
      </c>
      <c r="AX1" s="94">
        <f>AV1+7</f>
        <v>40631</v>
      </c>
      <c r="AY1" s="94">
        <f>AX1+2</f>
        <v>40633</v>
      </c>
      <c r="AZ1" s="94">
        <f>AX1+7</f>
        <v>40638</v>
      </c>
      <c r="BA1" s="94">
        <f>AZ1+2</f>
        <v>40640</v>
      </c>
      <c r="BB1" s="94">
        <f>AZ1+7</f>
        <v>40645</v>
      </c>
      <c r="BC1" s="94">
        <f>BB1+2</f>
        <v>40647</v>
      </c>
      <c r="BD1" s="94">
        <f>BB1+7</f>
        <v>40652</v>
      </c>
      <c r="BE1" s="94">
        <f>BD1+2</f>
        <v>40654</v>
      </c>
      <c r="BF1" s="94">
        <f>BD1+7</f>
        <v>40659</v>
      </c>
      <c r="BG1" s="94">
        <f>BF1+2</f>
        <v>40661</v>
      </c>
      <c r="BH1" s="94">
        <f>BF1+7</f>
        <v>40666</v>
      </c>
      <c r="BI1" s="94">
        <f>BH1+2</f>
        <v>40668</v>
      </c>
      <c r="BJ1" s="94">
        <f>BH1+7</f>
        <v>40673</v>
      </c>
      <c r="BK1" s="94">
        <f>BJ1+2</f>
        <v>40675</v>
      </c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47" t="s">
        <v>38</v>
      </c>
      <c r="CF1" s="50" t="s">
        <v>37</v>
      </c>
      <c r="CG1" s="51" t="s">
        <v>4</v>
      </c>
      <c r="CH1" s="48" t="s">
        <v>5</v>
      </c>
    </row>
    <row r="2" spans="1:86" ht="12.75" customHeight="1" x14ac:dyDescent="0.2">
      <c r="A2" s="27">
        <v>1</v>
      </c>
      <c r="B2" s="20">
        <v>34396</v>
      </c>
      <c r="C2" s="20">
        <v>16</v>
      </c>
      <c r="D2" s="97" t="s">
        <v>137</v>
      </c>
      <c r="E2" s="98">
        <v>386097</v>
      </c>
      <c r="F2" s="33" t="s">
        <v>116</v>
      </c>
      <c r="G2" s="33" t="s">
        <v>116</v>
      </c>
      <c r="H2" s="33" t="s">
        <v>116</v>
      </c>
      <c r="I2" s="20" t="s">
        <v>116</v>
      </c>
      <c r="J2" s="111" t="s">
        <v>116</v>
      </c>
      <c r="K2" s="33" t="s">
        <v>116</v>
      </c>
      <c r="L2" s="33" t="s">
        <v>120</v>
      </c>
      <c r="M2" s="33" t="s">
        <v>120</v>
      </c>
      <c r="N2" s="33" t="s">
        <v>116</v>
      </c>
      <c r="O2" s="33" t="s">
        <v>120</v>
      </c>
      <c r="P2" s="123" t="s">
        <v>120</v>
      </c>
      <c r="Q2" s="33" t="s">
        <v>120</v>
      </c>
      <c r="R2" s="33" t="s">
        <v>116</v>
      </c>
      <c r="S2" s="33" t="s">
        <v>116</v>
      </c>
      <c r="T2" s="33" t="s">
        <v>116</v>
      </c>
      <c r="U2" s="33" t="s">
        <v>116</v>
      </c>
      <c r="V2" s="33" t="s">
        <v>4</v>
      </c>
      <c r="W2" s="123" t="s">
        <v>116</v>
      </c>
      <c r="X2" s="27">
        <f t="shared" ref="X2:X30" si="0">IF(F2="L",1,(IF(F2="A",100,0)))</f>
        <v>0</v>
      </c>
      <c r="Y2" s="27">
        <f t="shared" ref="Y2:Y30" si="1">IF(G2="L",1,(IF(G2="A",100,0)))</f>
        <v>0</v>
      </c>
      <c r="Z2" s="27">
        <f t="shared" ref="Z2:Z30" si="2">IF(H2="L",1,(IF(H2="A",100,0)))</f>
        <v>0</v>
      </c>
      <c r="AA2" s="27">
        <f t="shared" ref="AA2:AA30" si="3">IF(I2="L",1,(IF(I2="A",100,0)))</f>
        <v>0</v>
      </c>
      <c r="AB2" s="27">
        <f t="shared" ref="AB2:AB30" si="4">IF(J2="L",1,(IF(J2="A",100,0)))</f>
        <v>0</v>
      </c>
      <c r="AC2" s="27">
        <f t="shared" ref="AC2:AC30" si="5">IF(K2="L",1,(IF(K2="A",100,0)))</f>
        <v>0</v>
      </c>
      <c r="AD2" s="27">
        <f t="shared" ref="AD2:AD30" si="6">IF(L2="L",1,(IF(L2="A",100,0)))</f>
        <v>0</v>
      </c>
      <c r="AE2" s="27">
        <f t="shared" ref="AE2:AE30" si="7">IF(M2="L",1,(IF(M2="A",100,0)))</f>
        <v>0</v>
      </c>
      <c r="AF2" s="27">
        <f t="shared" ref="AF2:AF30" si="8">IF(N2="L",1,(IF(N2="A",100,0)))</f>
        <v>0</v>
      </c>
      <c r="AG2" s="27">
        <f t="shared" ref="AG2:AG30" si="9">IF(O2="L",1,(IF(O2="A",100,0)))</f>
        <v>0</v>
      </c>
      <c r="AH2" s="27">
        <f t="shared" ref="AH2:AH30" si="10">IF(P2="L",1,(IF(P2="A",100,0)))</f>
        <v>0</v>
      </c>
      <c r="AI2" s="27">
        <f t="shared" ref="AI2:AI30" si="11">IF(Q2="L",1,(IF(Q2="A",100,0)))</f>
        <v>0</v>
      </c>
      <c r="AJ2" s="27">
        <f t="shared" ref="AJ2:AJ30" si="12">IF(R2="L",1,(IF(R2="A",100,0)))</f>
        <v>0</v>
      </c>
      <c r="AK2" s="27">
        <f t="shared" ref="AK2:AK30" si="13">IF(S2="L",1,(IF(S2="A",100,0)))</f>
        <v>0</v>
      </c>
      <c r="AL2" s="27">
        <f t="shared" ref="AL2:AL30" si="14">IF(T2="L",1,(IF(T2="A",100,0)))</f>
        <v>0</v>
      </c>
      <c r="AM2" s="27">
        <f t="shared" ref="AM2:AM30" si="15">IF(U2="L",1,(IF(U2="A",100,0)))</f>
        <v>0</v>
      </c>
      <c r="AN2" s="27">
        <f t="shared" ref="AN2:AN30" si="16">IF(V2="L",1,(IF(V2="A",100,0)))</f>
        <v>100</v>
      </c>
      <c r="AO2" s="27">
        <f t="shared" ref="AO2:AO30" si="17">IF(W2="L",1,(IF(W2="A",100,0)))</f>
        <v>0</v>
      </c>
      <c r="AP2" s="45">
        <f t="shared" ref="AP2:AP30" si="18">INT(SUM(X2:AO2)/100)</f>
        <v>1</v>
      </c>
      <c r="AQ2" s="55">
        <f t="shared" ref="AQ2:AQ30" si="19">SUM(X2:AO2)-(AP2*100)</f>
        <v>0</v>
      </c>
      <c r="AR2" s="58"/>
      <c r="AS2" s="97" t="s">
        <v>137</v>
      </c>
      <c r="AT2" s="20"/>
      <c r="AU2" s="72"/>
      <c r="AV2" s="33"/>
      <c r="AW2" s="33"/>
      <c r="AX2" s="72"/>
      <c r="AY2" s="33"/>
      <c r="AZ2" s="77"/>
      <c r="BA2" s="33"/>
      <c r="BB2" s="77"/>
      <c r="BC2" s="33"/>
      <c r="BD2" s="34"/>
      <c r="BE2" s="77"/>
      <c r="BF2" s="77"/>
      <c r="BG2" s="33"/>
      <c r="BH2" s="33"/>
      <c r="BI2" s="33"/>
      <c r="BJ2" s="33"/>
      <c r="BK2" s="33"/>
      <c r="BL2" s="27">
        <f t="shared" ref="BL2:BL25" si="20">IF(AT2="L",1,(IF(AT2="A",100,0)))</f>
        <v>0</v>
      </c>
      <c r="BM2" s="27">
        <f t="shared" ref="BM2:BM25" si="21">IF(AU2="L",1,(IF(AU2="A",100,0)))</f>
        <v>0</v>
      </c>
      <c r="BN2" s="27">
        <f t="shared" ref="BN2:BN25" si="22">IF(AV2="L",1,(IF(AV2="A",100,0)))</f>
        <v>0</v>
      </c>
      <c r="BO2" s="27">
        <f t="shared" ref="BO2:BO25" si="23">IF(AW2="L",1,(IF(AW2="A",100,0)))</f>
        <v>0</v>
      </c>
      <c r="BP2" s="27">
        <f t="shared" ref="BP2:BP25" si="24">IF(AX2="L",1,(IF(AX2="A",100,0)))</f>
        <v>0</v>
      </c>
      <c r="BQ2" s="27">
        <f t="shared" ref="BQ2:BQ25" si="25">IF(AY2="L",1,(IF(AY2="A",100,0)))</f>
        <v>0</v>
      </c>
      <c r="BR2" s="27">
        <f t="shared" ref="BR2:BR25" si="26">IF(AZ2="L",1,(IF(AZ2="A",100,0)))</f>
        <v>0</v>
      </c>
      <c r="BS2" s="27">
        <f t="shared" ref="BS2:BS25" si="27">IF(BA2="L",1,(IF(BA2="A",100,0)))</f>
        <v>0</v>
      </c>
      <c r="BT2" s="27">
        <f t="shared" ref="BT2:BT25" si="28">IF(BB2="L",1,(IF(BB2="A",100,0)))</f>
        <v>0</v>
      </c>
      <c r="BU2" s="27">
        <f t="shared" ref="BU2:BU25" si="29">IF(BC2="L",1,(IF(BC2="A",100,0)))</f>
        <v>0</v>
      </c>
      <c r="BV2" s="27">
        <f t="shared" ref="BV2:BV25" si="30">IF(BD2="L",1,(IF(BD2="A",100,0)))</f>
        <v>0</v>
      </c>
      <c r="BW2" s="27">
        <f t="shared" ref="BW2:BW25" si="31">IF(BE2="L",1,(IF(BE2="A",100,0)))</f>
        <v>0</v>
      </c>
      <c r="BX2" s="27">
        <f t="shared" ref="BX2:BX25" si="32">IF(BF2="L",1,(IF(BF2="A",100,0)))</f>
        <v>0</v>
      </c>
      <c r="BY2" s="27">
        <f t="shared" ref="BY2:BY25" si="33">IF(BG2="L",1,(IF(BG2="A",100,0)))</f>
        <v>0</v>
      </c>
      <c r="BZ2" s="27">
        <f t="shared" ref="BZ2:BZ25" si="34">IF(BH2="L",1,(IF(BH2="A",100,0)))</f>
        <v>0</v>
      </c>
      <c r="CA2" s="27">
        <f t="shared" ref="CA2:CA25" si="35">IF(BI2="L",1,(IF(BI2="A",100,0)))</f>
        <v>0</v>
      </c>
      <c r="CB2" s="27">
        <f t="shared" ref="CB2:CB25" si="36">IF(BJ2="L",1,(IF(BJ2="A",100,0)))</f>
        <v>0</v>
      </c>
      <c r="CC2" s="27">
        <f t="shared" ref="CC2:CC25" si="37">IF(BK2="L",1,(IF(BK2="A",100,0)))</f>
        <v>0</v>
      </c>
      <c r="CD2" s="27">
        <f t="shared" ref="CD2:CD25" si="38">SUM(BL2:CC2)</f>
        <v>0</v>
      </c>
      <c r="CE2" s="17">
        <f t="shared" ref="CE2:CE25" si="39">INT(CD2/100)</f>
        <v>0</v>
      </c>
      <c r="CF2" s="17">
        <f t="shared" ref="CF2:CF25" si="40">CD2-(CE2*100)</f>
        <v>0</v>
      </c>
      <c r="CG2" s="49">
        <f t="shared" ref="CG2:CG25" si="41">AP2+CE2</f>
        <v>1</v>
      </c>
      <c r="CH2" s="46">
        <f t="shared" ref="CH2:CH25" si="42">AQ2+CF2</f>
        <v>0</v>
      </c>
    </row>
    <row r="3" spans="1:86" ht="12.75" customHeight="1" x14ac:dyDescent="0.2">
      <c r="A3" s="27">
        <v>1</v>
      </c>
      <c r="B3" s="20">
        <v>34396</v>
      </c>
      <c r="C3" s="20">
        <v>17</v>
      </c>
      <c r="D3" s="97" t="s">
        <v>81</v>
      </c>
      <c r="E3" s="98">
        <v>267601</v>
      </c>
      <c r="F3" s="33" t="s">
        <v>116</v>
      </c>
      <c r="G3" s="33" t="s">
        <v>116</v>
      </c>
      <c r="H3" s="33" t="s">
        <v>116</v>
      </c>
      <c r="I3" s="20" t="s">
        <v>116</v>
      </c>
      <c r="J3" s="111" t="s">
        <v>116</v>
      </c>
      <c r="K3" s="33" t="s">
        <v>116</v>
      </c>
      <c r="L3" s="33" t="s">
        <v>116</v>
      </c>
      <c r="M3" s="20" t="s">
        <v>116</v>
      </c>
      <c r="N3" s="33" t="s">
        <v>116</v>
      </c>
      <c r="O3" s="33" t="s">
        <v>116</v>
      </c>
      <c r="P3" s="123" t="s">
        <v>116</v>
      </c>
      <c r="Q3" s="20" t="s">
        <v>116</v>
      </c>
      <c r="R3" s="33" t="s">
        <v>116</v>
      </c>
      <c r="S3" s="33" t="s">
        <v>116</v>
      </c>
      <c r="T3" s="33" t="s">
        <v>116</v>
      </c>
      <c r="U3" s="33" t="s">
        <v>116</v>
      </c>
      <c r="V3" s="33" t="s">
        <v>116</v>
      </c>
      <c r="W3" s="123" t="s">
        <v>116</v>
      </c>
      <c r="X3" s="27">
        <f t="shared" si="0"/>
        <v>0</v>
      </c>
      <c r="Y3" s="27">
        <f t="shared" si="1"/>
        <v>0</v>
      </c>
      <c r="Z3" s="27">
        <f t="shared" si="2"/>
        <v>0</v>
      </c>
      <c r="AA3" s="27">
        <f t="shared" si="3"/>
        <v>0</v>
      </c>
      <c r="AB3" s="27">
        <f t="shared" si="4"/>
        <v>0</v>
      </c>
      <c r="AC3" s="27">
        <f t="shared" si="5"/>
        <v>0</v>
      </c>
      <c r="AD3" s="27">
        <f t="shared" si="6"/>
        <v>0</v>
      </c>
      <c r="AE3" s="27">
        <f t="shared" si="7"/>
        <v>0</v>
      </c>
      <c r="AF3" s="27">
        <f t="shared" si="8"/>
        <v>0</v>
      </c>
      <c r="AG3" s="27">
        <f t="shared" si="9"/>
        <v>0</v>
      </c>
      <c r="AH3" s="27">
        <f t="shared" si="10"/>
        <v>0</v>
      </c>
      <c r="AI3" s="27">
        <f t="shared" si="11"/>
        <v>0</v>
      </c>
      <c r="AJ3" s="27">
        <f t="shared" si="12"/>
        <v>0</v>
      </c>
      <c r="AK3" s="27">
        <f t="shared" si="13"/>
        <v>0</v>
      </c>
      <c r="AL3" s="27">
        <f t="shared" si="14"/>
        <v>0</v>
      </c>
      <c r="AM3" s="27">
        <f t="shared" si="15"/>
        <v>0</v>
      </c>
      <c r="AN3" s="27">
        <f t="shared" si="16"/>
        <v>0</v>
      </c>
      <c r="AO3" s="27">
        <f t="shared" si="17"/>
        <v>0</v>
      </c>
      <c r="AP3" s="45">
        <f t="shared" si="18"/>
        <v>0</v>
      </c>
      <c r="AQ3" s="55">
        <f t="shared" si="19"/>
        <v>0</v>
      </c>
      <c r="AR3" s="58"/>
      <c r="AS3" s="97" t="s">
        <v>81</v>
      </c>
      <c r="AT3" s="20"/>
      <c r="AU3" s="37"/>
      <c r="AV3" s="20"/>
      <c r="AW3" s="20"/>
      <c r="AX3" s="37"/>
      <c r="AY3" s="20"/>
      <c r="AZ3" s="77"/>
      <c r="BA3" s="33"/>
      <c r="BB3" s="77"/>
      <c r="BC3" s="33"/>
      <c r="BD3" s="34"/>
      <c r="BE3" s="77"/>
      <c r="BF3" s="77"/>
      <c r="BG3" s="20"/>
      <c r="BH3" s="33"/>
      <c r="BI3" s="33"/>
      <c r="BJ3" s="33"/>
      <c r="BK3" s="33"/>
      <c r="BL3" s="27">
        <f t="shared" si="20"/>
        <v>0</v>
      </c>
      <c r="BM3" s="27">
        <f t="shared" si="21"/>
        <v>0</v>
      </c>
      <c r="BN3" s="27">
        <f t="shared" si="22"/>
        <v>0</v>
      </c>
      <c r="BO3" s="27">
        <f t="shared" si="23"/>
        <v>0</v>
      </c>
      <c r="BP3" s="27">
        <f t="shared" si="24"/>
        <v>0</v>
      </c>
      <c r="BQ3" s="27">
        <f t="shared" si="25"/>
        <v>0</v>
      </c>
      <c r="BR3" s="27">
        <f t="shared" si="26"/>
        <v>0</v>
      </c>
      <c r="BS3" s="27">
        <f t="shared" si="27"/>
        <v>0</v>
      </c>
      <c r="BT3" s="27">
        <f t="shared" si="28"/>
        <v>0</v>
      </c>
      <c r="BU3" s="27">
        <f t="shared" si="29"/>
        <v>0</v>
      </c>
      <c r="BV3" s="27">
        <f t="shared" si="30"/>
        <v>0</v>
      </c>
      <c r="BW3" s="27">
        <f t="shared" si="31"/>
        <v>0</v>
      </c>
      <c r="BX3" s="27">
        <f t="shared" si="32"/>
        <v>0</v>
      </c>
      <c r="BY3" s="27">
        <f t="shared" si="33"/>
        <v>0</v>
      </c>
      <c r="BZ3" s="27">
        <f t="shared" si="34"/>
        <v>0</v>
      </c>
      <c r="CA3" s="27">
        <f t="shared" si="35"/>
        <v>0</v>
      </c>
      <c r="CB3" s="27">
        <f t="shared" si="36"/>
        <v>0</v>
      </c>
      <c r="CC3" s="27">
        <f t="shared" si="37"/>
        <v>0</v>
      </c>
      <c r="CD3" s="27">
        <f t="shared" si="38"/>
        <v>0</v>
      </c>
      <c r="CE3" s="17">
        <f t="shared" si="39"/>
        <v>0</v>
      </c>
      <c r="CF3" s="17">
        <f t="shared" si="40"/>
        <v>0</v>
      </c>
      <c r="CG3" s="49">
        <f t="shared" si="41"/>
        <v>0</v>
      </c>
      <c r="CH3" s="46">
        <f t="shared" si="42"/>
        <v>0</v>
      </c>
    </row>
    <row r="4" spans="1:86" ht="12.75" customHeight="1" x14ac:dyDescent="0.2">
      <c r="A4" s="27">
        <v>1</v>
      </c>
      <c r="B4" s="20">
        <v>34396</v>
      </c>
      <c r="C4" s="20">
        <v>21</v>
      </c>
      <c r="D4" s="122" t="s">
        <v>143</v>
      </c>
      <c r="E4" s="98">
        <v>552359</v>
      </c>
      <c r="F4" s="33" t="s">
        <v>5</v>
      </c>
      <c r="G4" s="33" t="s">
        <v>116</v>
      </c>
      <c r="H4" s="33" t="s">
        <v>116</v>
      </c>
      <c r="I4" s="20" t="s">
        <v>116</v>
      </c>
      <c r="J4" s="111" t="s">
        <v>116</v>
      </c>
      <c r="K4" s="33" t="s">
        <v>116</v>
      </c>
      <c r="L4" s="33" t="s">
        <v>116</v>
      </c>
      <c r="M4" s="20" t="s">
        <v>116</v>
      </c>
      <c r="N4" s="33" t="s">
        <v>116</v>
      </c>
      <c r="O4" s="33" t="s">
        <v>116</v>
      </c>
      <c r="P4" s="123" t="s">
        <v>116</v>
      </c>
      <c r="Q4" s="20" t="s">
        <v>116</v>
      </c>
      <c r="R4" s="33" t="s">
        <v>116</v>
      </c>
      <c r="S4" s="33" t="s">
        <v>116</v>
      </c>
      <c r="T4" s="33" t="s">
        <v>116</v>
      </c>
      <c r="U4" s="33" t="s">
        <v>116</v>
      </c>
      <c r="V4" s="33" t="s">
        <v>116</v>
      </c>
      <c r="W4" s="123"/>
      <c r="X4" s="27">
        <f t="shared" si="0"/>
        <v>1</v>
      </c>
      <c r="Y4" s="27">
        <f t="shared" si="1"/>
        <v>0</v>
      </c>
      <c r="Z4" s="27">
        <f t="shared" si="2"/>
        <v>0</v>
      </c>
      <c r="AA4" s="27">
        <f t="shared" si="3"/>
        <v>0</v>
      </c>
      <c r="AB4" s="27">
        <f t="shared" si="4"/>
        <v>0</v>
      </c>
      <c r="AC4" s="27">
        <f t="shared" si="5"/>
        <v>0</v>
      </c>
      <c r="AD4" s="27">
        <f t="shared" si="6"/>
        <v>0</v>
      </c>
      <c r="AE4" s="27">
        <f t="shared" si="7"/>
        <v>0</v>
      </c>
      <c r="AF4" s="27">
        <f t="shared" si="8"/>
        <v>0</v>
      </c>
      <c r="AG4" s="27">
        <f t="shared" si="9"/>
        <v>0</v>
      </c>
      <c r="AH4" s="27">
        <f t="shared" si="10"/>
        <v>0</v>
      </c>
      <c r="AI4" s="27">
        <f t="shared" si="11"/>
        <v>0</v>
      </c>
      <c r="AJ4" s="27">
        <f t="shared" si="12"/>
        <v>0</v>
      </c>
      <c r="AK4" s="27">
        <f t="shared" si="13"/>
        <v>0</v>
      </c>
      <c r="AL4" s="27">
        <f t="shared" si="14"/>
        <v>0</v>
      </c>
      <c r="AM4" s="27">
        <f t="shared" si="15"/>
        <v>0</v>
      </c>
      <c r="AN4" s="27">
        <f t="shared" si="16"/>
        <v>0</v>
      </c>
      <c r="AO4" s="27">
        <f t="shared" si="17"/>
        <v>0</v>
      </c>
      <c r="AP4" s="45">
        <f t="shared" si="18"/>
        <v>0</v>
      </c>
      <c r="AQ4" s="55">
        <f t="shared" si="19"/>
        <v>1</v>
      </c>
      <c r="AR4" s="58"/>
      <c r="AS4" s="122" t="s">
        <v>143</v>
      </c>
      <c r="AT4" s="20"/>
      <c r="AU4" s="37"/>
      <c r="AV4" s="20"/>
      <c r="AW4" s="20"/>
      <c r="AX4" s="37"/>
      <c r="AY4" s="20"/>
      <c r="AZ4" s="77"/>
      <c r="BA4" s="33"/>
      <c r="BB4" s="77"/>
      <c r="BC4" s="33"/>
      <c r="BD4" s="34"/>
      <c r="BE4" s="77"/>
      <c r="BF4" s="77"/>
      <c r="BG4" s="20"/>
      <c r="BH4" s="33"/>
      <c r="BI4" s="33"/>
      <c r="BJ4" s="33"/>
      <c r="BK4" s="33"/>
      <c r="BL4" s="27">
        <f t="shared" si="20"/>
        <v>0</v>
      </c>
      <c r="BM4" s="27">
        <f t="shared" si="21"/>
        <v>0</v>
      </c>
      <c r="BN4" s="27">
        <f t="shared" si="22"/>
        <v>0</v>
      </c>
      <c r="BO4" s="27">
        <f t="shared" si="23"/>
        <v>0</v>
      </c>
      <c r="BP4" s="27">
        <f t="shared" si="24"/>
        <v>0</v>
      </c>
      <c r="BQ4" s="27">
        <f t="shared" si="25"/>
        <v>0</v>
      </c>
      <c r="BR4" s="27">
        <f t="shared" si="26"/>
        <v>0</v>
      </c>
      <c r="BS4" s="27">
        <f t="shared" si="27"/>
        <v>0</v>
      </c>
      <c r="BT4" s="27">
        <f t="shared" si="28"/>
        <v>0</v>
      </c>
      <c r="BU4" s="27">
        <f t="shared" si="29"/>
        <v>0</v>
      </c>
      <c r="BV4" s="27">
        <f t="shared" si="30"/>
        <v>0</v>
      </c>
      <c r="BW4" s="27">
        <f t="shared" si="31"/>
        <v>0</v>
      </c>
      <c r="BX4" s="27">
        <f t="shared" si="32"/>
        <v>0</v>
      </c>
      <c r="BY4" s="27">
        <f t="shared" si="33"/>
        <v>0</v>
      </c>
      <c r="BZ4" s="27">
        <f t="shared" si="34"/>
        <v>0</v>
      </c>
      <c r="CA4" s="27">
        <f t="shared" si="35"/>
        <v>0</v>
      </c>
      <c r="CB4" s="27">
        <f t="shared" si="36"/>
        <v>0</v>
      </c>
      <c r="CC4" s="27">
        <f t="shared" si="37"/>
        <v>0</v>
      </c>
      <c r="CD4" s="27">
        <f t="shared" si="38"/>
        <v>0</v>
      </c>
      <c r="CE4" s="17">
        <f t="shared" si="39"/>
        <v>0</v>
      </c>
      <c r="CF4" s="17">
        <f t="shared" si="40"/>
        <v>0</v>
      </c>
      <c r="CG4" s="49">
        <f t="shared" si="41"/>
        <v>0</v>
      </c>
      <c r="CH4" s="46">
        <f t="shared" si="42"/>
        <v>1</v>
      </c>
    </row>
    <row r="5" spans="1:86" ht="12.75" customHeight="1" x14ac:dyDescent="0.2">
      <c r="A5" s="27">
        <v>2</v>
      </c>
      <c r="B5" s="20">
        <v>34396</v>
      </c>
      <c r="C5" s="118">
        <v>1</v>
      </c>
      <c r="D5" s="97" t="s">
        <v>66</v>
      </c>
      <c r="E5" s="98">
        <v>369952</v>
      </c>
      <c r="F5" s="33" t="s">
        <v>116</v>
      </c>
      <c r="G5" s="33" t="s">
        <v>116</v>
      </c>
      <c r="H5" s="33" t="s">
        <v>116</v>
      </c>
      <c r="I5" s="20" t="s">
        <v>116</v>
      </c>
      <c r="J5" s="111" t="s">
        <v>116</v>
      </c>
      <c r="K5" s="33" t="s">
        <v>116</v>
      </c>
      <c r="L5" s="33" t="s">
        <v>116</v>
      </c>
      <c r="M5" s="20" t="s">
        <v>116</v>
      </c>
      <c r="N5" s="33" t="s">
        <v>116</v>
      </c>
      <c r="O5" s="33" t="s">
        <v>116</v>
      </c>
      <c r="P5" s="123" t="s">
        <v>116</v>
      </c>
      <c r="Q5" s="20" t="s">
        <v>116</v>
      </c>
      <c r="R5" s="33" t="s">
        <v>116</v>
      </c>
      <c r="S5" s="33" t="s">
        <v>120</v>
      </c>
      <c r="T5" s="33" t="s">
        <v>116</v>
      </c>
      <c r="U5" s="33"/>
      <c r="V5" s="33" t="s">
        <v>116</v>
      </c>
      <c r="W5" s="123"/>
      <c r="X5" s="27">
        <f t="shared" si="0"/>
        <v>0</v>
      </c>
      <c r="Y5" s="27">
        <f t="shared" si="1"/>
        <v>0</v>
      </c>
      <c r="Z5" s="27">
        <f t="shared" si="2"/>
        <v>0</v>
      </c>
      <c r="AA5" s="27">
        <f t="shared" si="3"/>
        <v>0</v>
      </c>
      <c r="AB5" s="27">
        <f t="shared" si="4"/>
        <v>0</v>
      </c>
      <c r="AC5" s="27">
        <f t="shared" si="5"/>
        <v>0</v>
      </c>
      <c r="AD5" s="27">
        <f t="shared" si="6"/>
        <v>0</v>
      </c>
      <c r="AE5" s="27">
        <f t="shared" si="7"/>
        <v>0</v>
      </c>
      <c r="AF5" s="27">
        <f t="shared" si="8"/>
        <v>0</v>
      </c>
      <c r="AG5" s="27">
        <f t="shared" si="9"/>
        <v>0</v>
      </c>
      <c r="AH5" s="27">
        <f t="shared" si="10"/>
        <v>0</v>
      </c>
      <c r="AI5" s="27">
        <f t="shared" si="11"/>
        <v>0</v>
      </c>
      <c r="AJ5" s="27">
        <f t="shared" si="12"/>
        <v>0</v>
      </c>
      <c r="AK5" s="27">
        <f t="shared" si="13"/>
        <v>0</v>
      </c>
      <c r="AL5" s="27">
        <f t="shared" si="14"/>
        <v>0</v>
      </c>
      <c r="AM5" s="27">
        <f t="shared" si="15"/>
        <v>0</v>
      </c>
      <c r="AN5" s="27">
        <f t="shared" si="16"/>
        <v>0</v>
      </c>
      <c r="AO5" s="27">
        <f t="shared" si="17"/>
        <v>0</v>
      </c>
      <c r="AP5" s="45">
        <f t="shared" si="18"/>
        <v>0</v>
      </c>
      <c r="AQ5" s="55">
        <f t="shared" si="19"/>
        <v>0</v>
      </c>
      <c r="AR5" s="58"/>
      <c r="AS5" s="97" t="s">
        <v>66</v>
      </c>
      <c r="AT5" s="20"/>
      <c r="AU5" s="37"/>
      <c r="AV5" s="20"/>
      <c r="AW5" s="20"/>
      <c r="AX5" s="37"/>
      <c r="AY5" s="20"/>
      <c r="AZ5" s="77"/>
      <c r="BA5" s="33"/>
      <c r="BB5" s="77"/>
      <c r="BC5" s="33"/>
      <c r="BD5" s="34"/>
      <c r="BE5" s="77"/>
      <c r="BF5" s="77"/>
      <c r="BG5" s="20"/>
      <c r="BH5" s="33"/>
      <c r="BI5" s="33"/>
      <c r="BJ5" s="33"/>
      <c r="BK5" s="33"/>
      <c r="BL5" s="27">
        <f t="shared" si="20"/>
        <v>0</v>
      </c>
      <c r="BM5" s="27">
        <f t="shared" si="21"/>
        <v>0</v>
      </c>
      <c r="BN5" s="27">
        <f t="shared" si="22"/>
        <v>0</v>
      </c>
      <c r="BO5" s="27">
        <f t="shared" si="23"/>
        <v>0</v>
      </c>
      <c r="BP5" s="27">
        <f t="shared" si="24"/>
        <v>0</v>
      </c>
      <c r="BQ5" s="27">
        <f t="shared" si="25"/>
        <v>0</v>
      </c>
      <c r="BR5" s="27">
        <f t="shared" si="26"/>
        <v>0</v>
      </c>
      <c r="BS5" s="27">
        <f t="shared" si="27"/>
        <v>0</v>
      </c>
      <c r="BT5" s="27">
        <f t="shared" si="28"/>
        <v>0</v>
      </c>
      <c r="BU5" s="27">
        <f t="shared" si="29"/>
        <v>0</v>
      </c>
      <c r="BV5" s="27">
        <f t="shared" si="30"/>
        <v>0</v>
      </c>
      <c r="BW5" s="27">
        <f t="shared" si="31"/>
        <v>0</v>
      </c>
      <c r="BX5" s="27">
        <f t="shared" si="32"/>
        <v>0</v>
      </c>
      <c r="BY5" s="27">
        <f t="shared" si="33"/>
        <v>0</v>
      </c>
      <c r="BZ5" s="27">
        <f t="shared" si="34"/>
        <v>0</v>
      </c>
      <c r="CA5" s="27">
        <f t="shared" si="35"/>
        <v>0</v>
      </c>
      <c r="CB5" s="27">
        <f t="shared" si="36"/>
        <v>0</v>
      </c>
      <c r="CC5" s="27">
        <f t="shared" si="37"/>
        <v>0</v>
      </c>
      <c r="CD5" s="27">
        <f t="shared" si="38"/>
        <v>0</v>
      </c>
      <c r="CE5" s="17">
        <f t="shared" si="39"/>
        <v>0</v>
      </c>
      <c r="CF5" s="17">
        <f t="shared" si="40"/>
        <v>0</v>
      </c>
      <c r="CG5" s="49">
        <f t="shared" si="41"/>
        <v>0</v>
      </c>
      <c r="CH5" s="46">
        <f t="shared" si="42"/>
        <v>0</v>
      </c>
    </row>
    <row r="6" spans="1:86" ht="12.75" customHeight="1" x14ac:dyDescent="0.2">
      <c r="A6" s="27">
        <v>2</v>
      </c>
      <c r="B6" s="20">
        <v>34396</v>
      </c>
      <c r="C6" s="20">
        <v>5</v>
      </c>
      <c r="D6" s="97" t="s">
        <v>69</v>
      </c>
      <c r="E6" s="98">
        <v>535670</v>
      </c>
      <c r="F6" s="33" t="s">
        <v>116</v>
      </c>
      <c r="G6" s="33" t="s">
        <v>116</v>
      </c>
      <c r="H6" s="33" t="s">
        <v>116</v>
      </c>
      <c r="I6" s="20" t="s">
        <v>4</v>
      </c>
      <c r="J6" s="111" t="s">
        <v>116</v>
      </c>
      <c r="K6" s="33" t="s">
        <v>116</v>
      </c>
      <c r="L6" s="123" t="s">
        <v>5</v>
      </c>
      <c r="M6" s="69" t="s">
        <v>5</v>
      </c>
      <c r="N6" s="33" t="s">
        <v>5</v>
      </c>
      <c r="O6" s="33" t="s">
        <v>116</v>
      </c>
      <c r="P6" s="123" t="s">
        <v>116</v>
      </c>
      <c r="Q6" s="20" t="s">
        <v>116</v>
      </c>
      <c r="R6" s="33" t="s">
        <v>5</v>
      </c>
      <c r="S6" s="33" t="s">
        <v>116</v>
      </c>
      <c r="T6" s="33" t="s">
        <v>116</v>
      </c>
      <c r="U6" s="33" t="s">
        <v>116</v>
      </c>
      <c r="V6" s="33" t="s">
        <v>116</v>
      </c>
      <c r="W6" s="123"/>
      <c r="X6" s="27">
        <f t="shared" si="0"/>
        <v>0</v>
      </c>
      <c r="Y6" s="27">
        <f t="shared" si="1"/>
        <v>0</v>
      </c>
      <c r="Z6" s="27">
        <f t="shared" si="2"/>
        <v>0</v>
      </c>
      <c r="AA6" s="27">
        <f t="shared" si="3"/>
        <v>100</v>
      </c>
      <c r="AB6" s="27">
        <f t="shared" si="4"/>
        <v>0</v>
      </c>
      <c r="AC6" s="27">
        <f t="shared" si="5"/>
        <v>0</v>
      </c>
      <c r="AD6" s="27">
        <f t="shared" si="6"/>
        <v>1</v>
      </c>
      <c r="AE6" s="27">
        <f t="shared" si="7"/>
        <v>1</v>
      </c>
      <c r="AF6" s="27">
        <f t="shared" si="8"/>
        <v>1</v>
      </c>
      <c r="AG6" s="27">
        <f t="shared" si="9"/>
        <v>0</v>
      </c>
      <c r="AH6" s="27">
        <f t="shared" si="10"/>
        <v>0</v>
      </c>
      <c r="AI6" s="27">
        <f t="shared" si="11"/>
        <v>0</v>
      </c>
      <c r="AJ6" s="27">
        <f t="shared" si="12"/>
        <v>1</v>
      </c>
      <c r="AK6" s="27">
        <f t="shared" si="13"/>
        <v>0</v>
      </c>
      <c r="AL6" s="27">
        <f t="shared" si="14"/>
        <v>0</v>
      </c>
      <c r="AM6" s="27">
        <f t="shared" si="15"/>
        <v>0</v>
      </c>
      <c r="AN6" s="27">
        <f t="shared" si="16"/>
        <v>0</v>
      </c>
      <c r="AO6" s="27">
        <f t="shared" si="17"/>
        <v>0</v>
      </c>
      <c r="AP6" s="45">
        <f t="shared" si="18"/>
        <v>1</v>
      </c>
      <c r="AQ6" s="55">
        <f t="shared" si="19"/>
        <v>4</v>
      </c>
      <c r="AR6" s="58"/>
      <c r="AS6" s="97" t="s">
        <v>69</v>
      </c>
      <c r="AT6" s="20"/>
      <c r="AU6" s="37"/>
      <c r="AV6" s="20"/>
      <c r="AW6" s="20"/>
      <c r="AX6" s="37"/>
      <c r="AY6" s="20"/>
      <c r="AZ6" s="77"/>
      <c r="BA6" s="33"/>
      <c r="BB6" s="77"/>
      <c r="BC6" s="33"/>
      <c r="BD6" s="34"/>
      <c r="BE6" s="77"/>
      <c r="BF6" s="77"/>
      <c r="BG6" s="20"/>
      <c r="BH6" s="33"/>
      <c r="BI6" s="33"/>
      <c r="BJ6" s="33"/>
      <c r="BK6" s="33"/>
      <c r="BL6" s="27">
        <f t="shared" si="20"/>
        <v>0</v>
      </c>
      <c r="BM6" s="27">
        <f t="shared" si="21"/>
        <v>0</v>
      </c>
      <c r="BN6" s="27">
        <f t="shared" si="22"/>
        <v>0</v>
      </c>
      <c r="BO6" s="27">
        <f t="shared" si="23"/>
        <v>0</v>
      </c>
      <c r="BP6" s="27">
        <f t="shared" si="24"/>
        <v>0</v>
      </c>
      <c r="BQ6" s="27">
        <f t="shared" si="25"/>
        <v>0</v>
      </c>
      <c r="BR6" s="27">
        <f t="shared" si="26"/>
        <v>0</v>
      </c>
      <c r="BS6" s="27">
        <f t="shared" si="27"/>
        <v>0</v>
      </c>
      <c r="BT6" s="27">
        <f t="shared" si="28"/>
        <v>0</v>
      </c>
      <c r="BU6" s="27">
        <f t="shared" si="29"/>
        <v>0</v>
      </c>
      <c r="BV6" s="27">
        <f t="shared" si="30"/>
        <v>0</v>
      </c>
      <c r="BW6" s="27">
        <f t="shared" si="31"/>
        <v>0</v>
      </c>
      <c r="BX6" s="27">
        <f t="shared" si="32"/>
        <v>0</v>
      </c>
      <c r="BY6" s="27">
        <f t="shared" si="33"/>
        <v>0</v>
      </c>
      <c r="BZ6" s="27">
        <f t="shared" si="34"/>
        <v>0</v>
      </c>
      <c r="CA6" s="27">
        <f t="shared" si="35"/>
        <v>0</v>
      </c>
      <c r="CB6" s="27">
        <f t="shared" si="36"/>
        <v>0</v>
      </c>
      <c r="CC6" s="27">
        <f t="shared" si="37"/>
        <v>0</v>
      </c>
      <c r="CD6" s="27">
        <f t="shared" si="38"/>
        <v>0</v>
      </c>
      <c r="CE6" s="17">
        <f t="shared" si="39"/>
        <v>0</v>
      </c>
      <c r="CF6" s="17">
        <f t="shared" si="40"/>
        <v>0</v>
      </c>
      <c r="CG6" s="49">
        <f t="shared" si="41"/>
        <v>1</v>
      </c>
      <c r="CH6" s="46">
        <f t="shared" si="42"/>
        <v>4</v>
      </c>
    </row>
    <row r="7" spans="1:86" ht="12.75" customHeight="1" x14ac:dyDescent="0.2">
      <c r="A7" s="27">
        <v>2</v>
      </c>
      <c r="B7" s="124">
        <v>34396</v>
      </c>
      <c r="C7" s="124">
        <v>10</v>
      </c>
      <c r="D7" s="125" t="s">
        <v>130</v>
      </c>
      <c r="E7" s="98">
        <v>124007</v>
      </c>
      <c r="F7" s="33" t="s">
        <v>116</v>
      </c>
      <c r="G7" s="33" t="s">
        <v>116</v>
      </c>
      <c r="H7" s="33" t="s">
        <v>116</v>
      </c>
      <c r="I7" s="20" t="s">
        <v>116</v>
      </c>
      <c r="J7" s="111" t="s">
        <v>116</v>
      </c>
      <c r="K7" s="33" t="s">
        <v>116</v>
      </c>
      <c r="L7" s="33" t="s">
        <v>120</v>
      </c>
      <c r="M7" s="20" t="s">
        <v>120</v>
      </c>
      <c r="N7" s="33" t="s">
        <v>4</v>
      </c>
      <c r="O7" s="33" t="s">
        <v>116</v>
      </c>
      <c r="P7" s="123" t="s">
        <v>116</v>
      </c>
      <c r="Q7" s="69" t="s">
        <v>120</v>
      </c>
      <c r="R7" s="33" t="s">
        <v>120</v>
      </c>
      <c r="S7" s="33" t="s">
        <v>120</v>
      </c>
      <c r="T7" s="33" t="s">
        <v>4</v>
      </c>
      <c r="U7" s="33" t="s">
        <v>4</v>
      </c>
      <c r="V7" s="33" t="s">
        <v>4</v>
      </c>
      <c r="W7" s="33" t="s">
        <v>117</v>
      </c>
      <c r="X7" s="27">
        <f t="shared" si="0"/>
        <v>0</v>
      </c>
      <c r="Y7" s="27">
        <f t="shared" si="1"/>
        <v>0</v>
      </c>
      <c r="Z7" s="27">
        <f t="shared" si="2"/>
        <v>0</v>
      </c>
      <c r="AA7" s="27">
        <f t="shared" si="3"/>
        <v>0</v>
      </c>
      <c r="AB7" s="27">
        <f t="shared" si="4"/>
        <v>0</v>
      </c>
      <c r="AC7" s="27">
        <f t="shared" si="5"/>
        <v>0</v>
      </c>
      <c r="AD7" s="27">
        <f t="shared" si="6"/>
        <v>0</v>
      </c>
      <c r="AE7" s="27">
        <f t="shared" si="7"/>
        <v>0</v>
      </c>
      <c r="AF7" s="27">
        <f t="shared" si="8"/>
        <v>100</v>
      </c>
      <c r="AG7" s="27">
        <f t="shared" si="9"/>
        <v>0</v>
      </c>
      <c r="AH7" s="27">
        <f t="shared" si="10"/>
        <v>0</v>
      </c>
      <c r="AI7" s="27">
        <f t="shared" si="11"/>
        <v>0</v>
      </c>
      <c r="AJ7" s="27">
        <f t="shared" si="12"/>
        <v>0</v>
      </c>
      <c r="AK7" s="27">
        <f t="shared" si="13"/>
        <v>0</v>
      </c>
      <c r="AL7" s="27">
        <f t="shared" si="14"/>
        <v>100</v>
      </c>
      <c r="AM7" s="27">
        <f t="shared" si="15"/>
        <v>100</v>
      </c>
      <c r="AN7" s="27">
        <f t="shared" si="16"/>
        <v>100</v>
      </c>
      <c r="AO7" s="27">
        <f t="shared" si="17"/>
        <v>0</v>
      </c>
      <c r="AP7" s="45">
        <f t="shared" si="18"/>
        <v>4</v>
      </c>
      <c r="AQ7" s="55">
        <f t="shared" si="19"/>
        <v>0</v>
      </c>
      <c r="AR7" s="58"/>
      <c r="AS7" s="125" t="s">
        <v>130</v>
      </c>
      <c r="AT7" s="20"/>
      <c r="AU7" s="37"/>
      <c r="AV7" s="20"/>
      <c r="AW7" s="20"/>
      <c r="AX7" s="37"/>
      <c r="AY7" s="20"/>
      <c r="AZ7" s="77"/>
      <c r="BA7" s="33"/>
      <c r="BB7" s="77"/>
      <c r="BC7" s="33"/>
      <c r="BD7" s="34"/>
      <c r="BE7" s="77"/>
      <c r="BF7" s="77"/>
      <c r="BG7" s="20"/>
      <c r="BH7" s="33"/>
      <c r="BI7" s="33"/>
      <c r="BJ7" s="33"/>
      <c r="BK7" s="33"/>
      <c r="BL7" s="27">
        <f t="shared" si="20"/>
        <v>0</v>
      </c>
      <c r="BM7" s="27">
        <f t="shared" si="21"/>
        <v>0</v>
      </c>
      <c r="BN7" s="27">
        <f t="shared" si="22"/>
        <v>0</v>
      </c>
      <c r="BO7" s="27">
        <f t="shared" si="23"/>
        <v>0</v>
      </c>
      <c r="BP7" s="27">
        <f t="shared" si="24"/>
        <v>0</v>
      </c>
      <c r="BQ7" s="27">
        <f t="shared" si="25"/>
        <v>0</v>
      </c>
      <c r="BR7" s="27">
        <f t="shared" si="26"/>
        <v>0</v>
      </c>
      <c r="BS7" s="27">
        <f t="shared" si="27"/>
        <v>0</v>
      </c>
      <c r="BT7" s="27">
        <f t="shared" si="28"/>
        <v>0</v>
      </c>
      <c r="BU7" s="27">
        <f t="shared" si="29"/>
        <v>0</v>
      </c>
      <c r="BV7" s="27">
        <f t="shared" si="30"/>
        <v>0</v>
      </c>
      <c r="BW7" s="27">
        <f t="shared" si="31"/>
        <v>0</v>
      </c>
      <c r="BX7" s="27">
        <f t="shared" si="32"/>
        <v>0</v>
      </c>
      <c r="BY7" s="27">
        <f t="shared" si="33"/>
        <v>0</v>
      </c>
      <c r="BZ7" s="27">
        <f t="shared" si="34"/>
        <v>0</v>
      </c>
      <c r="CA7" s="27">
        <f t="shared" si="35"/>
        <v>0</v>
      </c>
      <c r="CB7" s="27">
        <f t="shared" si="36"/>
        <v>0</v>
      </c>
      <c r="CC7" s="27">
        <f t="shared" si="37"/>
        <v>0</v>
      </c>
      <c r="CD7" s="27">
        <f t="shared" si="38"/>
        <v>0</v>
      </c>
      <c r="CE7" s="17">
        <f t="shared" si="39"/>
        <v>0</v>
      </c>
      <c r="CF7" s="17">
        <f t="shared" si="40"/>
        <v>0</v>
      </c>
      <c r="CG7" s="49">
        <f t="shared" si="41"/>
        <v>4</v>
      </c>
      <c r="CH7" s="46">
        <f t="shared" si="42"/>
        <v>0</v>
      </c>
    </row>
    <row r="8" spans="1:86" ht="12.75" customHeight="1" x14ac:dyDescent="0.2">
      <c r="A8" s="27">
        <v>2</v>
      </c>
      <c r="B8" s="20">
        <v>34396</v>
      </c>
      <c r="C8" s="118">
        <v>20</v>
      </c>
      <c r="D8" s="97" t="s">
        <v>94</v>
      </c>
      <c r="E8" s="98">
        <v>552373</v>
      </c>
      <c r="F8" s="33" t="s">
        <v>5</v>
      </c>
      <c r="G8" s="33" t="s">
        <v>116</v>
      </c>
      <c r="H8" s="33" t="s">
        <v>116</v>
      </c>
      <c r="I8" s="20" t="s">
        <v>116</v>
      </c>
      <c r="J8" s="111" t="s">
        <v>116</v>
      </c>
      <c r="K8" s="33" t="s">
        <v>116</v>
      </c>
      <c r="L8" s="33" t="s">
        <v>116</v>
      </c>
      <c r="M8" s="20" t="s">
        <v>116</v>
      </c>
      <c r="N8" s="33" t="s">
        <v>116</v>
      </c>
      <c r="O8" s="33" t="s">
        <v>116</v>
      </c>
      <c r="P8" s="123" t="s">
        <v>116</v>
      </c>
      <c r="Q8" s="20" t="s">
        <v>116</v>
      </c>
      <c r="R8" s="33" t="s">
        <v>120</v>
      </c>
      <c r="S8" s="33" t="s">
        <v>116</v>
      </c>
      <c r="T8" s="33" t="s">
        <v>4</v>
      </c>
      <c r="U8" s="33" t="s">
        <v>5</v>
      </c>
      <c r="V8" s="33" t="s">
        <v>120</v>
      </c>
      <c r="W8" s="123" t="s">
        <v>116</v>
      </c>
      <c r="X8" s="27">
        <f t="shared" si="0"/>
        <v>1</v>
      </c>
      <c r="Y8" s="27">
        <f t="shared" si="1"/>
        <v>0</v>
      </c>
      <c r="Z8" s="27">
        <f t="shared" si="2"/>
        <v>0</v>
      </c>
      <c r="AA8" s="27">
        <f t="shared" si="3"/>
        <v>0</v>
      </c>
      <c r="AB8" s="27">
        <f t="shared" si="4"/>
        <v>0</v>
      </c>
      <c r="AC8" s="27">
        <f t="shared" si="5"/>
        <v>0</v>
      </c>
      <c r="AD8" s="27">
        <f t="shared" si="6"/>
        <v>0</v>
      </c>
      <c r="AE8" s="27">
        <f t="shared" si="7"/>
        <v>0</v>
      </c>
      <c r="AF8" s="27">
        <f t="shared" si="8"/>
        <v>0</v>
      </c>
      <c r="AG8" s="27">
        <f t="shared" si="9"/>
        <v>0</v>
      </c>
      <c r="AH8" s="27">
        <f t="shared" si="10"/>
        <v>0</v>
      </c>
      <c r="AI8" s="27">
        <f t="shared" si="11"/>
        <v>0</v>
      </c>
      <c r="AJ8" s="27">
        <f t="shared" si="12"/>
        <v>0</v>
      </c>
      <c r="AK8" s="27">
        <f t="shared" si="13"/>
        <v>0</v>
      </c>
      <c r="AL8" s="27">
        <f t="shared" si="14"/>
        <v>100</v>
      </c>
      <c r="AM8" s="27">
        <f t="shared" si="15"/>
        <v>1</v>
      </c>
      <c r="AN8" s="27">
        <f t="shared" si="16"/>
        <v>0</v>
      </c>
      <c r="AO8" s="27">
        <f t="shared" si="17"/>
        <v>0</v>
      </c>
      <c r="AP8" s="45">
        <f t="shared" si="18"/>
        <v>1</v>
      </c>
      <c r="AQ8" s="55">
        <f t="shared" si="19"/>
        <v>2</v>
      </c>
      <c r="AR8" s="58"/>
      <c r="AS8" s="97" t="s">
        <v>94</v>
      </c>
      <c r="AT8" s="20"/>
      <c r="AU8" s="37"/>
      <c r="AV8" s="37"/>
      <c r="AW8" s="37"/>
      <c r="AX8" s="37"/>
      <c r="AY8" s="37"/>
      <c r="AZ8" s="33"/>
      <c r="BA8" s="33"/>
      <c r="BB8" s="77"/>
      <c r="BC8" s="33"/>
      <c r="BD8" s="34"/>
      <c r="BE8" s="33"/>
      <c r="BF8" s="33"/>
      <c r="BG8" s="20"/>
      <c r="BH8" s="33"/>
      <c r="BI8" s="33"/>
      <c r="BJ8" s="33"/>
      <c r="BK8" s="33"/>
      <c r="BL8" s="27">
        <f t="shared" si="20"/>
        <v>0</v>
      </c>
      <c r="BM8" s="27">
        <f t="shared" si="21"/>
        <v>0</v>
      </c>
      <c r="BN8" s="27">
        <f t="shared" si="22"/>
        <v>0</v>
      </c>
      <c r="BO8" s="27">
        <f t="shared" si="23"/>
        <v>0</v>
      </c>
      <c r="BP8" s="27">
        <f t="shared" si="24"/>
        <v>0</v>
      </c>
      <c r="BQ8" s="27">
        <f t="shared" si="25"/>
        <v>0</v>
      </c>
      <c r="BR8" s="27">
        <f t="shared" si="26"/>
        <v>0</v>
      </c>
      <c r="BS8" s="27">
        <f t="shared" si="27"/>
        <v>0</v>
      </c>
      <c r="BT8" s="27">
        <f t="shared" si="28"/>
        <v>0</v>
      </c>
      <c r="BU8" s="27">
        <f t="shared" si="29"/>
        <v>0</v>
      </c>
      <c r="BV8" s="27">
        <f t="shared" si="30"/>
        <v>0</v>
      </c>
      <c r="BW8" s="27">
        <f t="shared" si="31"/>
        <v>0</v>
      </c>
      <c r="BX8" s="27">
        <f t="shared" si="32"/>
        <v>0</v>
      </c>
      <c r="BY8" s="27">
        <f t="shared" si="33"/>
        <v>0</v>
      </c>
      <c r="BZ8" s="27">
        <f t="shared" si="34"/>
        <v>0</v>
      </c>
      <c r="CA8" s="27">
        <f t="shared" si="35"/>
        <v>0</v>
      </c>
      <c r="CB8" s="27">
        <f t="shared" si="36"/>
        <v>0</v>
      </c>
      <c r="CC8" s="27">
        <f t="shared" si="37"/>
        <v>0</v>
      </c>
      <c r="CD8" s="27">
        <f t="shared" si="38"/>
        <v>0</v>
      </c>
      <c r="CE8" s="17">
        <f t="shared" si="39"/>
        <v>0</v>
      </c>
      <c r="CF8" s="17">
        <f t="shared" si="40"/>
        <v>0</v>
      </c>
      <c r="CG8" s="49">
        <f t="shared" si="41"/>
        <v>1</v>
      </c>
      <c r="CH8" s="46">
        <f t="shared" si="42"/>
        <v>2</v>
      </c>
    </row>
    <row r="9" spans="1:86" ht="12.75" customHeight="1" x14ac:dyDescent="0.2">
      <c r="A9" s="17">
        <v>3</v>
      </c>
      <c r="B9" s="20">
        <v>34396</v>
      </c>
      <c r="C9" s="20">
        <v>4</v>
      </c>
      <c r="D9" s="97" t="s">
        <v>67</v>
      </c>
      <c r="E9" s="98">
        <v>92974</v>
      </c>
      <c r="F9" s="33" t="s">
        <v>5</v>
      </c>
      <c r="G9" s="33" t="s">
        <v>116</v>
      </c>
      <c r="H9" s="33" t="s">
        <v>116</v>
      </c>
      <c r="I9" s="20" t="s">
        <v>116</v>
      </c>
      <c r="J9" s="111" t="s">
        <v>116</v>
      </c>
      <c r="K9" s="33" t="s">
        <v>116</v>
      </c>
      <c r="L9" s="33" t="s">
        <v>116</v>
      </c>
      <c r="M9" s="20" t="s">
        <v>116</v>
      </c>
      <c r="N9" s="33" t="s">
        <v>116</v>
      </c>
      <c r="O9" s="33" t="s">
        <v>116</v>
      </c>
      <c r="P9" s="123" t="s">
        <v>116</v>
      </c>
      <c r="Q9" s="20" t="s">
        <v>120</v>
      </c>
      <c r="R9" s="33" t="s">
        <v>116</v>
      </c>
      <c r="S9" s="33" t="s">
        <v>116</v>
      </c>
      <c r="T9" s="33" t="s">
        <v>116</v>
      </c>
      <c r="U9" s="33" t="s">
        <v>5</v>
      </c>
      <c r="V9" s="33" t="s">
        <v>116</v>
      </c>
      <c r="W9" s="123"/>
      <c r="X9" s="27">
        <f t="shared" si="0"/>
        <v>1</v>
      </c>
      <c r="Y9" s="27">
        <f t="shared" si="1"/>
        <v>0</v>
      </c>
      <c r="Z9" s="27">
        <f t="shared" si="2"/>
        <v>0</v>
      </c>
      <c r="AA9" s="27">
        <f t="shared" si="3"/>
        <v>0</v>
      </c>
      <c r="AB9" s="27">
        <f t="shared" si="4"/>
        <v>0</v>
      </c>
      <c r="AC9" s="27">
        <f t="shared" si="5"/>
        <v>0</v>
      </c>
      <c r="AD9" s="27">
        <f t="shared" si="6"/>
        <v>0</v>
      </c>
      <c r="AE9" s="27">
        <f t="shared" si="7"/>
        <v>0</v>
      </c>
      <c r="AF9" s="27">
        <f t="shared" si="8"/>
        <v>0</v>
      </c>
      <c r="AG9" s="27">
        <f t="shared" si="9"/>
        <v>0</v>
      </c>
      <c r="AH9" s="27">
        <f t="shared" si="10"/>
        <v>0</v>
      </c>
      <c r="AI9" s="27">
        <f t="shared" si="11"/>
        <v>0</v>
      </c>
      <c r="AJ9" s="27">
        <f t="shared" si="12"/>
        <v>0</v>
      </c>
      <c r="AK9" s="27">
        <f t="shared" si="13"/>
        <v>0</v>
      </c>
      <c r="AL9" s="27">
        <f t="shared" si="14"/>
        <v>0</v>
      </c>
      <c r="AM9" s="27">
        <f t="shared" si="15"/>
        <v>1</v>
      </c>
      <c r="AN9" s="27">
        <f t="shared" si="16"/>
        <v>0</v>
      </c>
      <c r="AO9" s="27">
        <f t="shared" si="17"/>
        <v>0</v>
      </c>
      <c r="AP9" s="45">
        <f t="shared" si="18"/>
        <v>0</v>
      </c>
      <c r="AQ9" s="55">
        <f t="shared" si="19"/>
        <v>2</v>
      </c>
      <c r="AR9" s="58"/>
      <c r="AS9" s="97" t="s">
        <v>67</v>
      </c>
      <c r="AT9" s="20"/>
      <c r="AU9" s="37"/>
      <c r="AV9" s="20"/>
      <c r="AW9" s="20"/>
      <c r="AX9" s="37"/>
      <c r="AY9" s="20"/>
      <c r="AZ9" s="77"/>
      <c r="BA9" s="33"/>
      <c r="BB9" s="77"/>
      <c r="BC9" s="33"/>
      <c r="BD9" s="34"/>
      <c r="BE9" s="77"/>
      <c r="BF9" s="77"/>
      <c r="BG9" s="37"/>
      <c r="BH9" s="33"/>
      <c r="BI9" s="33"/>
      <c r="BJ9" s="33"/>
      <c r="BK9" s="33"/>
      <c r="BL9" s="27">
        <f t="shared" si="20"/>
        <v>0</v>
      </c>
      <c r="BM9" s="27">
        <f t="shared" si="21"/>
        <v>0</v>
      </c>
      <c r="BN9" s="27">
        <f t="shared" si="22"/>
        <v>0</v>
      </c>
      <c r="BO9" s="27">
        <f t="shared" si="23"/>
        <v>0</v>
      </c>
      <c r="BP9" s="27">
        <f t="shared" si="24"/>
        <v>0</v>
      </c>
      <c r="BQ9" s="27">
        <f t="shared" si="25"/>
        <v>0</v>
      </c>
      <c r="BR9" s="27">
        <f t="shared" si="26"/>
        <v>0</v>
      </c>
      <c r="BS9" s="27">
        <f t="shared" si="27"/>
        <v>0</v>
      </c>
      <c r="BT9" s="27">
        <f t="shared" si="28"/>
        <v>0</v>
      </c>
      <c r="BU9" s="27">
        <f t="shared" si="29"/>
        <v>0</v>
      </c>
      <c r="BV9" s="27">
        <f t="shared" si="30"/>
        <v>0</v>
      </c>
      <c r="BW9" s="27">
        <f t="shared" si="31"/>
        <v>0</v>
      </c>
      <c r="BX9" s="27">
        <f t="shared" si="32"/>
        <v>0</v>
      </c>
      <c r="BY9" s="27">
        <f t="shared" si="33"/>
        <v>0</v>
      </c>
      <c r="BZ9" s="27">
        <f t="shared" si="34"/>
        <v>0</v>
      </c>
      <c r="CA9" s="27">
        <f t="shared" si="35"/>
        <v>0</v>
      </c>
      <c r="CB9" s="27">
        <f t="shared" si="36"/>
        <v>0</v>
      </c>
      <c r="CC9" s="27">
        <f t="shared" si="37"/>
        <v>0</v>
      </c>
      <c r="CD9" s="27">
        <f t="shared" si="38"/>
        <v>0</v>
      </c>
      <c r="CE9" s="17">
        <f t="shared" si="39"/>
        <v>0</v>
      </c>
      <c r="CF9" s="17">
        <f t="shared" si="40"/>
        <v>0</v>
      </c>
      <c r="CG9" s="49">
        <f t="shared" si="41"/>
        <v>0</v>
      </c>
      <c r="CH9" s="46">
        <f t="shared" si="42"/>
        <v>2</v>
      </c>
    </row>
    <row r="10" spans="1:86" ht="12.75" customHeight="1" x14ac:dyDescent="0.2">
      <c r="A10" s="27">
        <v>3</v>
      </c>
      <c r="B10" s="20">
        <v>34396</v>
      </c>
      <c r="C10" s="20">
        <v>7</v>
      </c>
      <c r="D10" s="97" t="s">
        <v>123</v>
      </c>
      <c r="E10" s="98">
        <v>293569</v>
      </c>
      <c r="F10" s="33" t="s">
        <v>116</v>
      </c>
      <c r="G10" s="33" t="s">
        <v>116</v>
      </c>
      <c r="H10" s="33" t="s">
        <v>120</v>
      </c>
      <c r="I10" s="20" t="s">
        <v>116</v>
      </c>
      <c r="J10" s="111" t="s">
        <v>116</v>
      </c>
      <c r="K10" s="33" t="s">
        <v>116</v>
      </c>
      <c r="L10" s="20" t="s">
        <v>116</v>
      </c>
      <c r="M10" s="20" t="s">
        <v>116</v>
      </c>
      <c r="N10" s="33" t="s">
        <v>116</v>
      </c>
      <c r="O10" s="33" t="s">
        <v>116</v>
      </c>
      <c r="P10" s="123" t="s">
        <v>116</v>
      </c>
      <c r="Q10" s="20" t="s">
        <v>116</v>
      </c>
      <c r="R10" s="33" t="s">
        <v>116</v>
      </c>
      <c r="S10" s="33" t="s">
        <v>116</v>
      </c>
      <c r="T10" s="33" t="s">
        <v>116</v>
      </c>
      <c r="U10" s="33" t="s">
        <v>116</v>
      </c>
      <c r="V10" s="33" t="s">
        <v>116</v>
      </c>
      <c r="W10" s="123" t="s">
        <v>116</v>
      </c>
      <c r="X10" s="27">
        <f t="shared" si="0"/>
        <v>0</v>
      </c>
      <c r="Y10" s="27">
        <f t="shared" si="1"/>
        <v>0</v>
      </c>
      <c r="Z10" s="27">
        <f t="shared" si="2"/>
        <v>0</v>
      </c>
      <c r="AA10" s="27">
        <f t="shared" si="3"/>
        <v>0</v>
      </c>
      <c r="AB10" s="27">
        <f t="shared" si="4"/>
        <v>0</v>
      </c>
      <c r="AC10" s="27">
        <f t="shared" si="5"/>
        <v>0</v>
      </c>
      <c r="AD10" s="27">
        <f t="shared" si="6"/>
        <v>0</v>
      </c>
      <c r="AE10" s="27">
        <f t="shared" si="7"/>
        <v>0</v>
      </c>
      <c r="AF10" s="27">
        <f t="shared" si="8"/>
        <v>0</v>
      </c>
      <c r="AG10" s="27">
        <f t="shared" si="9"/>
        <v>0</v>
      </c>
      <c r="AH10" s="27">
        <f t="shared" si="10"/>
        <v>0</v>
      </c>
      <c r="AI10" s="27">
        <f t="shared" si="11"/>
        <v>0</v>
      </c>
      <c r="AJ10" s="27">
        <f t="shared" si="12"/>
        <v>0</v>
      </c>
      <c r="AK10" s="27">
        <f t="shared" si="13"/>
        <v>0</v>
      </c>
      <c r="AL10" s="27">
        <f t="shared" si="14"/>
        <v>0</v>
      </c>
      <c r="AM10" s="27">
        <f t="shared" si="15"/>
        <v>0</v>
      </c>
      <c r="AN10" s="27">
        <f t="shared" si="16"/>
        <v>0</v>
      </c>
      <c r="AO10" s="27">
        <f t="shared" si="17"/>
        <v>0</v>
      </c>
      <c r="AP10" s="45">
        <f t="shared" si="18"/>
        <v>0</v>
      </c>
      <c r="AQ10" s="55">
        <f t="shared" si="19"/>
        <v>0</v>
      </c>
      <c r="AR10" s="58"/>
      <c r="AS10" s="97" t="s">
        <v>123</v>
      </c>
      <c r="AT10" s="20"/>
      <c r="AU10" s="37"/>
      <c r="AV10" s="20"/>
      <c r="AW10" s="20"/>
      <c r="AX10" s="37"/>
      <c r="AY10" s="20"/>
      <c r="AZ10" s="77"/>
      <c r="BA10" s="33"/>
      <c r="BB10" s="77"/>
      <c r="BC10" s="33"/>
      <c r="BD10" s="34"/>
      <c r="BE10" s="77"/>
      <c r="BF10" s="77"/>
      <c r="BG10" s="20"/>
      <c r="BH10" s="33"/>
      <c r="BI10" s="33"/>
      <c r="BJ10" s="33"/>
      <c r="BK10" s="33"/>
      <c r="BL10" s="27">
        <f t="shared" si="20"/>
        <v>0</v>
      </c>
      <c r="BM10" s="27">
        <f t="shared" si="21"/>
        <v>0</v>
      </c>
      <c r="BN10" s="27">
        <f t="shared" si="22"/>
        <v>0</v>
      </c>
      <c r="BO10" s="27">
        <f t="shared" si="23"/>
        <v>0</v>
      </c>
      <c r="BP10" s="27">
        <f t="shared" si="24"/>
        <v>0</v>
      </c>
      <c r="BQ10" s="27">
        <f t="shared" si="25"/>
        <v>0</v>
      </c>
      <c r="BR10" s="27">
        <f t="shared" si="26"/>
        <v>0</v>
      </c>
      <c r="BS10" s="27">
        <f t="shared" si="27"/>
        <v>0</v>
      </c>
      <c r="BT10" s="27">
        <f t="shared" si="28"/>
        <v>0</v>
      </c>
      <c r="BU10" s="27">
        <f t="shared" si="29"/>
        <v>0</v>
      </c>
      <c r="BV10" s="27">
        <f t="shared" si="30"/>
        <v>0</v>
      </c>
      <c r="BW10" s="27">
        <f t="shared" si="31"/>
        <v>0</v>
      </c>
      <c r="BX10" s="27">
        <f t="shared" si="32"/>
        <v>0</v>
      </c>
      <c r="BY10" s="27">
        <f t="shared" si="33"/>
        <v>0</v>
      </c>
      <c r="BZ10" s="27">
        <f t="shared" si="34"/>
        <v>0</v>
      </c>
      <c r="CA10" s="27">
        <f t="shared" si="35"/>
        <v>0</v>
      </c>
      <c r="CB10" s="27">
        <f t="shared" si="36"/>
        <v>0</v>
      </c>
      <c r="CC10" s="27">
        <f t="shared" si="37"/>
        <v>0</v>
      </c>
      <c r="CD10" s="27">
        <f t="shared" si="38"/>
        <v>0</v>
      </c>
      <c r="CE10" s="17">
        <f t="shared" si="39"/>
        <v>0</v>
      </c>
      <c r="CF10" s="17">
        <f t="shared" si="40"/>
        <v>0</v>
      </c>
      <c r="CG10" s="49">
        <f t="shared" si="41"/>
        <v>0</v>
      </c>
      <c r="CH10" s="46">
        <f t="shared" si="42"/>
        <v>0</v>
      </c>
    </row>
    <row r="11" spans="1:86" ht="12.75" customHeight="1" x14ac:dyDescent="0.2">
      <c r="A11" s="27">
        <v>3</v>
      </c>
      <c r="B11" s="20">
        <v>34396</v>
      </c>
      <c r="C11" s="20">
        <v>8</v>
      </c>
      <c r="D11" s="97" t="s">
        <v>72</v>
      </c>
      <c r="E11" s="98">
        <v>106383</v>
      </c>
      <c r="F11" s="33" t="s">
        <v>116</v>
      </c>
      <c r="G11" s="33" t="s">
        <v>116</v>
      </c>
      <c r="H11" s="33" t="s">
        <v>116</v>
      </c>
      <c r="I11" s="20" t="s">
        <v>120</v>
      </c>
      <c r="J11" s="111" t="s">
        <v>116</v>
      </c>
      <c r="K11" s="123" t="s">
        <v>4</v>
      </c>
      <c r="L11" s="20" t="s">
        <v>116</v>
      </c>
      <c r="M11" s="69" t="s">
        <v>120</v>
      </c>
      <c r="N11" s="33" t="s">
        <v>116</v>
      </c>
      <c r="O11" s="33" t="s">
        <v>120</v>
      </c>
      <c r="P11" s="123" t="s">
        <v>116</v>
      </c>
      <c r="Q11" s="20" t="s">
        <v>116</v>
      </c>
      <c r="R11" s="33" t="s">
        <v>116</v>
      </c>
      <c r="S11" s="33" t="s">
        <v>116</v>
      </c>
      <c r="T11" s="33" t="s">
        <v>4</v>
      </c>
      <c r="U11" s="33" t="s">
        <v>4</v>
      </c>
      <c r="V11" s="33" t="s">
        <v>4</v>
      </c>
      <c r="W11" s="123"/>
      <c r="X11" s="27">
        <f t="shared" si="0"/>
        <v>0</v>
      </c>
      <c r="Y11" s="27">
        <f t="shared" si="1"/>
        <v>0</v>
      </c>
      <c r="Z11" s="27">
        <f t="shared" si="2"/>
        <v>0</v>
      </c>
      <c r="AA11" s="27">
        <f t="shared" si="3"/>
        <v>0</v>
      </c>
      <c r="AB11" s="27">
        <f t="shared" si="4"/>
        <v>0</v>
      </c>
      <c r="AC11" s="27">
        <f t="shared" si="5"/>
        <v>100</v>
      </c>
      <c r="AD11" s="27">
        <f t="shared" si="6"/>
        <v>0</v>
      </c>
      <c r="AE11" s="27">
        <f t="shared" si="7"/>
        <v>0</v>
      </c>
      <c r="AF11" s="27">
        <f t="shared" si="8"/>
        <v>0</v>
      </c>
      <c r="AG11" s="27">
        <f t="shared" si="9"/>
        <v>0</v>
      </c>
      <c r="AH11" s="27">
        <f t="shared" si="10"/>
        <v>0</v>
      </c>
      <c r="AI11" s="27">
        <f t="shared" si="11"/>
        <v>0</v>
      </c>
      <c r="AJ11" s="27">
        <f t="shared" si="12"/>
        <v>0</v>
      </c>
      <c r="AK11" s="27">
        <f t="shared" si="13"/>
        <v>0</v>
      </c>
      <c r="AL11" s="27">
        <f t="shared" si="14"/>
        <v>100</v>
      </c>
      <c r="AM11" s="27">
        <f t="shared" si="15"/>
        <v>100</v>
      </c>
      <c r="AN11" s="27">
        <f t="shared" si="16"/>
        <v>100</v>
      </c>
      <c r="AO11" s="27">
        <f t="shared" si="17"/>
        <v>0</v>
      </c>
      <c r="AP11" s="45">
        <f t="shared" si="18"/>
        <v>4</v>
      </c>
      <c r="AQ11" s="55">
        <f t="shared" si="19"/>
        <v>0</v>
      </c>
      <c r="AR11" s="58"/>
      <c r="AS11" s="97" t="s">
        <v>72</v>
      </c>
      <c r="AT11" s="20"/>
      <c r="AU11" s="37"/>
      <c r="AV11" s="20"/>
      <c r="AW11" s="20"/>
      <c r="AX11" s="37"/>
      <c r="AY11" s="20"/>
      <c r="AZ11" s="77"/>
      <c r="BA11" s="33"/>
      <c r="BB11" s="77"/>
      <c r="BC11" s="33"/>
      <c r="BD11" s="34"/>
      <c r="BE11" s="77"/>
      <c r="BF11" s="77"/>
      <c r="BG11" s="20"/>
      <c r="BH11" s="33"/>
      <c r="BI11" s="33"/>
      <c r="BJ11" s="33"/>
      <c r="BK11" s="33"/>
      <c r="BL11" s="27">
        <f t="shared" si="20"/>
        <v>0</v>
      </c>
      <c r="BM11" s="27">
        <f t="shared" si="21"/>
        <v>0</v>
      </c>
      <c r="BN11" s="27">
        <f t="shared" si="22"/>
        <v>0</v>
      </c>
      <c r="BO11" s="27">
        <f t="shared" si="23"/>
        <v>0</v>
      </c>
      <c r="BP11" s="27">
        <f t="shared" si="24"/>
        <v>0</v>
      </c>
      <c r="BQ11" s="27">
        <f t="shared" si="25"/>
        <v>0</v>
      </c>
      <c r="BR11" s="27">
        <f t="shared" si="26"/>
        <v>0</v>
      </c>
      <c r="BS11" s="27">
        <f t="shared" si="27"/>
        <v>0</v>
      </c>
      <c r="BT11" s="27">
        <f t="shared" si="28"/>
        <v>0</v>
      </c>
      <c r="BU11" s="27">
        <f t="shared" si="29"/>
        <v>0</v>
      </c>
      <c r="BV11" s="27">
        <f t="shared" si="30"/>
        <v>0</v>
      </c>
      <c r="BW11" s="27">
        <f t="shared" si="31"/>
        <v>0</v>
      </c>
      <c r="BX11" s="27">
        <f t="shared" si="32"/>
        <v>0</v>
      </c>
      <c r="BY11" s="27">
        <f t="shared" si="33"/>
        <v>0</v>
      </c>
      <c r="BZ11" s="27">
        <f t="shared" si="34"/>
        <v>0</v>
      </c>
      <c r="CA11" s="27">
        <f t="shared" si="35"/>
        <v>0</v>
      </c>
      <c r="CB11" s="27">
        <f t="shared" si="36"/>
        <v>0</v>
      </c>
      <c r="CC11" s="27">
        <f t="shared" si="37"/>
        <v>0</v>
      </c>
      <c r="CD11" s="27">
        <f t="shared" si="38"/>
        <v>0</v>
      </c>
      <c r="CE11" s="17">
        <f t="shared" si="39"/>
        <v>0</v>
      </c>
      <c r="CF11" s="17">
        <f t="shared" si="40"/>
        <v>0</v>
      </c>
      <c r="CG11" s="49">
        <f t="shared" si="41"/>
        <v>4</v>
      </c>
      <c r="CH11" s="46">
        <f t="shared" si="42"/>
        <v>0</v>
      </c>
    </row>
    <row r="12" spans="1:86" ht="12.75" customHeight="1" x14ac:dyDescent="0.2">
      <c r="A12" s="27">
        <v>3</v>
      </c>
      <c r="B12" s="20">
        <v>34396</v>
      </c>
      <c r="C12" s="20">
        <v>12</v>
      </c>
      <c r="D12" s="97" t="s">
        <v>75</v>
      </c>
      <c r="E12" s="98">
        <v>381711</v>
      </c>
      <c r="F12" s="33" t="s">
        <v>116</v>
      </c>
      <c r="G12" s="33" t="s">
        <v>116</v>
      </c>
      <c r="H12" s="33" t="s">
        <v>5</v>
      </c>
      <c r="I12" s="20" t="s">
        <v>116</v>
      </c>
      <c r="J12" s="111" t="s">
        <v>120</v>
      </c>
      <c r="K12" s="33" t="s">
        <v>116</v>
      </c>
      <c r="L12" s="20" t="s">
        <v>116</v>
      </c>
      <c r="M12" s="20" t="s">
        <v>116</v>
      </c>
      <c r="N12" s="33" t="s">
        <v>5</v>
      </c>
      <c r="O12" s="33" t="s">
        <v>120</v>
      </c>
      <c r="P12" s="123" t="s">
        <v>116</v>
      </c>
      <c r="Q12" s="20" t="s">
        <v>116</v>
      </c>
      <c r="R12" s="33" t="s">
        <v>116</v>
      </c>
      <c r="S12" s="33" t="s">
        <v>116</v>
      </c>
      <c r="T12" s="33" t="s">
        <v>120</v>
      </c>
      <c r="U12" s="33" t="s">
        <v>4</v>
      </c>
      <c r="V12" s="33" t="s">
        <v>4</v>
      </c>
      <c r="W12" s="123"/>
      <c r="X12" s="27">
        <f t="shared" si="0"/>
        <v>0</v>
      </c>
      <c r="Y12" s="27">
        <f t="shared" si="1"/>
        <v>0</v>
      </c>
      <c r="Z12" s="27">
        <f t="shared" si="2"/>
        <v>1</v>
      </c>
      <c r="AA12" s="27">
        <f t="shared" si="3"/>
        <v>0</v>
      </c>
      <c r="AB12" s="27">
        <f t="shared" si="4"/>
        <v>0</v>
      </c>
      <c r="AC12" s="27">
        <f t="shared" si="5"/>
        <v>0</v>
      </c>
      <c r="AD12" s="27">
        <f t="shared" si="6"/>
        <v>0</v>
      </c>
      <c r="AE12" s="27">
        <f t="shared" si="7"/>
        <v>0</v>
      </c>
      <c r="AF12" s="27">
        <f t="shared" si="8"/>
        <v>1</v>
      </c>
      <c r="AG12" s="27">
        <f t="shared" si="9"/>
        <v>0</v>
      </c>
      <c r="AH12" s="27">
        <f t="shared" si="10"/>
        <v>0</v>
      </c>
      <c r="AI12" s="27">
        <f t="shared" si="11"/>
        <v>0</v>
      </c>
      <c r="AJ12" s="27">
        <f t="shared" si="12"/>
        <v>0</v>
      </c>
      <c r="AK12" s="27">
        <f t="shared" si="13"/>
        <v>0</v>
      </c>
      <c r="AL12" s="27">
        <f t="shared" si="14"/>
        <v>0</v>
      </c>
      <c r="AM12" s="27">
        <f t="shared" si="15"/>
        <v>100</v>
      </c>
      <c r="AN12" s="27">
        <f t="shared" si="16"/>
        <v>100</v>
      </c>
      <c r="AO12" s="27">
        <f t="shared" si="17"/>
        <v>0</v>
      </c>
      <c r="AP12" s="45">
        <f t="shared" si="18"/>
        <v>2</v>
      </c>
      <c r="AQ12" s="55">
        <f t="shared" si="19"/>
        <v>2</v>
      </c>
      <c r="AR12" s="58"/>
      <c r="AS12" s="97" t="s">
        <v>75</v>
      </c>
      <c r="AT12" s="20"/>
      <c r="AU12" s="37"/>
      <c r="AV12" s="20"/>
      <c r="AW12" s="20"/>
      <c r="AX12" s="37"/>
      <c r="AY12" s="20"/>
      <c r="AZ12" s="77"/>
      <c r="BA12" s="33"/>
      <c r="BB12" s="77"/>
      <c r="BC12" s="33"/>
      <c r="BD12" s="34"/>
      <c r="BE12" s="77"/>
      <c r="BF12" s="77"/>
      <c r="BG12" s="20"/>
      <c r="BH12" s="33"/>
      <c r="BI12" s="33"/>
      <c r="BJ12" s="33"/>
      <c r="BK12" s="33"/>
      <c r="BL12" s="27">
        <f t="shared" si="20"/>
        <v>0</v>
      </c>
      <c r="BM12" s="27">
        <f t="shared" si="21"/>
        <v>0</v>
      </c>
      <c r="BN12" s="27">
        <f t="shared" si="22"/>
        <v>0</v>
      </c>
      <c r="BO12" s="27">
        <f t="shared" si="23"/>
        <v>0</v>
      </c>
      <c r="BP12" s="27">
        <f t="shared" si="24"/>
        <v>0</v>
      </c>
      <c r="BQ12" s="27">
        <f t="shared" si="25"/>
        <v>0</v>
      </c>
      <c r="BR12" s="27">
        <f t="shared" si="26"/>
        <v>0</v>
      </c>
      <c r="BS12" s="27">
        <f t="shared" si="27"/>
        <v>0</v>
      </c>
      <c r="BT12" s="27">
        <f t="shared" si="28"/>
        <v>0</v>
      </c>
      <c r="BU12" s="27">
        <f t="shared" si="29"/>
        <v>0</v>
      </c>
      <c r="BV12" s="27">
        <f t="shared" si="30"/>
        <v>0</v>
      </c>
      <c r="BW12" s="27">
        <f t="shared" si="31"/>
        <v>0</v>
      </c>
      <c r="BX12" s="27">
        <f t="shared" si="32"/>
        <v>0</v>
      </c>
      <c r="BY12" s="27">
        <f t="shared" si="33"/>
        <v>0</v>
      </c>
      <c r="BZ12" s="27">
        <f t="shared" si="34"/>
        <v>0</v>
      </c>
      <c r="CA12" s="27">
        <f t="shared" si="35"/>
        <v>0</v>
      </c>
      <c r="CB12" s="27">
        <f t="shared" si="36"/>
        <v>0</v>
      </c>
      <c r="CC12" s="27">
        <f t="shared" si="37"/>
        <v>0</v>
      </c>
      <c r="CD12" s="27">
        <f t="shared" si="38"/>
        <v>0</v>
      </c>
      <c r="CE12" s="17">
        <f t="shared" si="39"/>
        <v>0</v>
      </c>
      <c r="CF12" s="17">
        <f t="shared" si="40"/>
        <v>0</v>
      </c>
      <c r="CG12" s="49">
        <f t="shared" si="41"/>
        <v>2</v>
      </c>
      <c r="CH12" s="46">
        <f t="shared" si="42"/>
        <v>2</v>
      </c>
    </row>
    <row r="13" spans="1:86" ht="12.75" customHeight="1" x14ac:dyDescent="0.2">
      <c r="A13" s="27">
        <v>4</v>
      </c>
      <c r="B13" s="20">
        <v>34396</v>
      </c>
      <c r="C13" s="20">
        <v>2</v>
      </c>
      <c r="D13" s="97" t="s">
        <v>95</v>
      </c>
      <c r="E13" s="98">
        <v>41028</v>
      </c>
      <c r="F13" s="33" t="s">
        <v>116</v>
      </c>
      <c r="G13" s="33" t="s">
        <v>116</v>
      </c>
      <c r="H13" s="33" t="s">
        <v>116</v>
      </c>
      <c r="I13" s="20" t="s">
        <v>116</v>
      </c>
      <c r="J13" s="111" t="s">
        <v>116</v>
      </c>
      <c r="K13" s="33" t="s">
        <v>5</v>
      </c>
      <c r="L13" s="20" t="s">
        <v>116</v>
      </c>
      <c r="M13" s="69" t="s">
        <v>116</v>
      </c>
      <c r="N13" s="33" t="s">
        <v>5</v>
      </c>
      <c r="O13" s="33" t="s">
        <v>5</v>
      </c>
      <c r="P13" s="123" t="s">
        <v>120</v>
      </c>
      <c r="Q13" s="20" t="s">
        <v>116</v>
      </c>
      <c r="R13" s="33" t="s">
        <v>120</v>
      </c>
      <c r="S13" s="33" t="s">
        <v>5</v>
      </c>
      <c r="T13" s="33" t="s">
        <v>4</v>
      </c>
      <c r="U13" s="33" t="s">
        <v>5</v>
      </c>
      <c r="V13" s="33" t="s">
        <v>5</v>
      </c>
      <c r="W13" s="123"/>
      <c r="X13" s="27">
        <f t="shared" si="0"/>
        <v>0</v>
      </c>
      <c r="Y13" s="27">
        <f t="shared" si="1"/>
        <v>0</v>
      </c>
      <c r="Z13" s="27">
        <f t="shared" si="2"/>
        <v>0</v>
      </c>
      <c r="AA13" s="27">
        <f t="shared" si="3"/>
        <v>0</v>
      </c>
      <c r="AB13" s="27">
        <f t="shared" si="4"/>
        <v>0</v>
      </c>
      <c r="AC13" s="27">
        <f t="shared" si="5"/>
        <v>1</v>
      </c>
      <c r="AD13" s="27">
        <f t="shared" si="6"/>
        <v>0</v>
      </c>
      <c r="AE13" s="27">
        <f t="shared" si="7"/>
        <v>0</v>
      </c>
      <c r="AF13" s="27">
        <f t="shared" si="8"/>
        <v>1</v>
      </c>
      <c r="AG13" s="27">
        <f t="shared" si="9"/>
        <v>1</v>
      </c>
      <c r="AH13" s="27">
        <f t="shared" si="10"/>
        <v>0</v>
      </c>
      <c r="AI13" s="27">
        <f t="shared" si="11"/>
        <v>0</v>
      </c>
      <c r="AJ13" s="27">
        <f t="shared" si="12"/>
        <v>0</v>
      </c>
      <c r="AK13" s="27">
        <f t="shared" si="13"/>
        <v>1</v>
      </c>
      <c r="AL13" s="27">
        <f t="shared" si="14"/>
        <v>100</v>
      </c>
      <c r="AM13" s="27">
        <f t="shared" si="15"/>
        <v>1</v>
      </c>
      <c r="AN13" s="27">
        <f t="shared" si="16"/>
        <v>1</v>
      </c>
      <c r="AO13" s="27">
        <f t="shared" si="17"/>
        <v>0</v>
      </c>
      <c r="AP13" s="45">
        <f t="shared" si="18"/>
        <v>1</v>
      </c>
      <c r="AQ13" s="55">
        <f t="shared" si="19"/>
        <v>6</v>
      </c>
      <c r="AR13" s="58"/>
      <c r="AS13" s="97" t="s">
        <v>95</v>
      </c>
      <c r="AT13" s="20"/>
      <c r="AU13" s="37"/>
      <c r="AV13" s="20"/>
      <c r="AW13" s="20"/>
      <c r="AX13" s="37"/>
      <c r="AY13" s="20"/>
      <c r="AZ13" s="77"/>
      <c r="BA13" s="33"/>
      <c r="BB13" s="77"/>
      <c r="BC13" s="33"/>
      <c r="BD13" s="34"/>
      <c r="BE13" s="77"/>
      <c r="BF13" s="77"/>
      <c r="BG13" s="20"/>
      <c r="BH13" s="33"/>
      <c r="BI13" s="33"/>
      <c r="BJ13" s="33"/>
      <c r="BK13" s="33"/>
      <c r="BL13" s="27">
        <f t="shared" si="20"/>
        <v>0</v>
      </c>
      <c r="BM13" s="27">
        <f t="shared" si="21"/>
        <v>0</v>
      </c>
      <c r="BN13" s="27">
        <f t="shared" si="22"/>
        <v>0</v>
      </c>
      <c r="BO13" s="27">
        <f t="shared" si="23"/>
        <v>0</v>
      </c>
      <c r="BP13" s="27">
        <f t="shared" si="24"/>
        <v>0</v>
      </c>
      <c r="BQ13" s="27">
        <f t="shared" si="25"/>
        <v>0</v>
      </c>
      <c r="BR13" s="27">
        <f t="shared" si="26"/>
        <v>0</v>
      </c>
      <c r="BS13" s="27">
        <f t="shared" si="27"/>
        <v>0</v>
      </c>
      <c r="BT13" s="27">
        <f t="shared" si="28"/>
        <v>0</v>
      </c>
      <c r="BU13" s="27">
        <f t="shared" si="29"/>
        <v>0</v>
      </c>
      <c r="BV13" s="27">
        <f t="shared" si="30"/>
        <v>0</v>
      </c>
      <c r="BW13" s="27">
        <f t="shared" si="31"/>
        <v>0</v>
      </c>
      <c r="BX13" s="27">
        <f t="shared" si="32"/>
        <v>0</v>
      </c>
      <c r="BY13" s="27">
        <f t="shared" si="33"/>
        <v>0</v>
      </c>
      <c r="BZ13" s="27">
        <f t="shared" si="34"/>
        <v>0</v>
      </c>
      <c r="CA13" s="27">
        <f t="shared" si="35"/>
        <v>0</v>
      </c>
      <c r="CB13" s="27">
        <f t="shared" si="36"/>
        <v>0</v>
      </c>
      <c r="CC13" s="27">
        <f t="shared" si="37"/>
        <v>0</v>
      </c>
      <c r="CD13" s="27">
        <f t="shared" si="38"/>
        <v>0</v>
      </c>
      <c r="CE13" s="17">
        <f t="shared" si="39"/>
        <v>0</v>
      </c>
      <c r="CF13" s="17">
        <f t="shared" si="40"/>
        <v>0</v>
      </c>
      <c r="CG13" s="49">
        <f t="shared" si="41"/>
        <v>1</v>
      </c>
      <c r="CH13" s="46">
        <f t="shared" si="42"/>
        <v>6</v>
      </c>
    </row>
    <row r="14" spans="1:86" ht="12.75" customHeight="1" x14ac:dyDescent="0.2">
      <c r="A14" s="27">
        <v>4</v>
      </c>
      <c r="B14" s="20">
        <v>34396</v>
      </c>
      <c r="C14" s="20">
        <v>11</v>
      </c>
      <c r="D14" s="97" t="s">
        <v>50</v>
      </c>
      <c r="E14" s="98">
        <v>90418</v>
      </c>
      <c r="F14" s="33" t="s">
        <v>116</v>
      </c>
      <c r="G14" s="33" t="s">
        <v>116</v>
      </c>
      <c r="H14" s="33" t="s">
        <v>116</v>
      </c>
      <c r="I14" s="20" t="s">
        <v>116</v>
      </c>
      <c r="J14" s="111" t="s">
        <v>116</v>
      </c>
      <c r="K14" s="33" t="s">
        <v>116</v>
      </c>
      <c r="L14" s="20" t="s">
        <v>116</v>
      </c>
      <c r="M14" s="20" t="s">
        <v>116</v>
      </c>
      <c r="N14" s="33" t="s">
        <v>116</v>
      </c>
      <c r="O14" s="33" t="s">
        <v>116</v>
      </c>
      <c r="P14" s="123" t="s">
        <v>116</v>
      </c>
      <c r="Q14" s="20" t="s">
        <v>116</v>
      </c>
      <c r="R14" s="33" t="s">
        <v>116</v>
      </c>
      <c r="S14" s="33" t="s">
        <v>116</v>
      </c>
      <c r="T14" s="33" t="s">
        <v>116</v>
      </c>
      <c r="U14" s="33" t="s">
        <v>116</v>
      </c>
      <c r="V14" s="33" t="s">
        <v>116</v>
      </c>
      <c r="W14" s="123" t="s">
        <v>116</v>
      </c>
      <c r="X14" s="27">
        <f t="shared" si="0"/>
        <v>0</v>
      </c>
      <c r="Y14" s="27">
        <f t="shared" si="1"/>
        <v>0</v>
      </c>
      <c r="Z14" s="27">
        <f t="shared" si="2"/>
        <v>0</v>
      </c>
      <c r="AA14" s="27">
        <f t="shared" si="3"/>
        <v>0</v>
      </c>
      <c r="AB14" s="27">
        <f t="shared" si="4"/>
        <v>0</v>
      </c>
      <c r="AC14" s="27">
        <f t="shared" si="5"/>
        <v>0</v>
      </c>
      <c r="AD14" s="27">
        <f t="shared" si="6"/>
        <v>0</v>
      </c>
      <c r="AE14" s="27">
        <f t="shared" si="7"/>
        <v>0</v>
      </c>
      <c r="AF14" s="27">
        <f t="shared" si="8"/>
        <v>0</v>
      </c>
      <c r="AG14" s="27">
        <f t="shared" si="9"/>
        <v>0</v>
      </c>
      <c r="AH14" s="27">
        <f t="shared" si="10"/>
        <v>0</v>
      </c>
      <c r="AI14" s="27">
        <f t="shared" si="11"/>
        <v>0</v>
      </c>
      <c r="AJ14" s="27">
        <f t="shared" si="12"/>
        <v>0</v>
      </c>
      <c r="AK14" s="27">
        <f t="shared" si="13"/>
        <v>0</v>
      </c>
      <c r="AL14" s="27">
        <f t="shared" si="14"/>
        <v>0</v>
      </c>
      <c r="AM14" s="27">
        <f t="shared" si="15"/>
        <v>0</v>
      </c>
      <c r="AN14" s="27">
        <f t="shared" si="16"/>
        <v>0</v>
      </c>
      <c r="AO14" s="27">
        <f t="shared" si="17"/>
        <v>0</v>
      </c>
      <c r="AP14" s="45">
        <f t="shared" si="18"/>
        <v>0</v>
      </c>
      <c r="AQ14" s="55">
        <f t="shared" si="19"/>
        <v>0</v>
      </c>
      <c r="AR14" s="58"/>
      <c r="AS14" s="97" t="s">
        <v>50</v>
      </c>
      <c r="AT14" s="20"/>
      <c r="AU14" s="37"/>
      <c r="AV14" s="20"/>
      <c r="AW14" s="20"/>
      <c r="AX14" s="37"/>
      <c r="AY14" s="20"/>
      <c r="AZ14" s="77"/>
      <c r="BA14" s="33"/>
      <c r="BB14" s="77"/>
      <c r="BC14" s="33"/>
      <c r="BD14" s="34"/>
      <c r="BE14" s="77"/>
      <c r="BF14" s="77"/>
      <c r="BG14" s="20"/>
      <c r="BH14" s="33"/>
      <c r="BI14" s="33"/>
      <c r="BJ14" s="33"/>
      <c r="BK14" s="33"/>
      <c r="BL14" s="27">
        <f t="shared" si="20"/>
        <v>0</v>
      </c>
      <c r="BM14" s="27">
        <f t="shared" si="21"/>
        <v>0</v>
      </c>
      <c r="BN14" s="27">
        <f t="shared" si="22"/>
        <v>0</v>
      </c>
      <c r="BO14" s="27">
        <f t="shared" si="23"/>
        <v>0</v>
      </c>
      <c r="BP14" s="27">
        <f t="shared" si="24"/>
        <v>0</v>
      </c>
      <c r="BQ14" s="27">
        <f t="shared" si="25"/>
        <v>0</v>
      </c>
      <c r="BR14" s="27">
        <f t="shared" si="26"/>
        <v>0</v>
      </c>
      <c r="BS14" s="27">
        <f t="shared" si="27"/>
        <v>0</v>
      </c>
      <c r="BT14" s="27">
        <f t="shared" si="28"/>
        <v>0</v>
      </c>
      <c r="BU14" s="27">
        <f t="shared" si="29"/>
        <v>0</v>
      </c>
      <c r="BV14" s="27">
        <f t="shared" si="30"/>
        <v>0</v>
      </c>
      <c r="BW14" s="27">
        <f t="shared" si="31"/>
        <v>0</v>
      </c>
      <c r="BX14" s="27">
        <f t="shared" si="32"/>
        <v>0</v>
      </c>
      <c r="BY14" s="27">
        <f t="shared" si="33"/>
        <v>0</v>
      </c>
      <c r="BZ14" s="27">
        <f t="shared" si="34"/>
        <v>0</v>
      </c>
      <c r="CA14" s="27">
        <f t="shared" si="35"/>
        <v>0</v>
      </c>
      <c r="CB14" s="27">
        <f t="shared" si="36"/>
        <v>0</v>
      </c>
      <c r="CC14" s="27">
        <f t="shared" si="37"/>
        <v>0</v>
      </c>
      <c r="CD14" s="27">
        <f t="shared" si="38"/>
        <v>0</v>
      </c>
      <c r="CE14" s="17">
        <f t="shared" si="39"/>
        <v>0</v>
      </c>
      <c r="CF14" s="17">
        <f t="shared" si="40"/>
        <v>0</v>
      </c>
      <c r="CG14" s="49">
        <f t="shared" si="41"/>
        <v>0</v>
      </c>
      <c r="CH14" s="46">
        <f t="shared" si="42"/>
        <v>0</v>
      </c>
    </row>
    <row r="15" spans="1:86" ht="12.75" customHeight="1" x14ac:dyDescent="0.2">
      <c r="A15" s="27">
        <v>4</v>
      </c>
      <c r="B15" s="20">
        <v>34396</v>
      </c>
      <c r="C15" s="20">
        <v>14</v>
      </c>
      <c r="D15" s="97" t="s">
        <v>78</v>
      </c>
      <c r="E15" s="98">
        <v>510150</v>
      </c>
      <c r="F15" s="33" t="s">
        <v>116</v>
      </c>
      <c r="G15" s="33" t="s">
        <v>116</v>
      </c>
      <c r="H15" s="33" t="s">
        <v>120</v>
      </c>
      <c r="I15" s="20" t="s">
        <v>120</v>
      </c>
      <c r="J15" s="111" t="s">
        <v>116</v>
      </c>
      <c r="K15" s="33" t="s">
        <v>120</v>
      </c>
      <c r="L15" s="20" t="s">
        <v>4</v>
      </c>
      <c r="M15" s="20" t="s">
        <v>120</v>
      </c>
      <c r="N15" s="33" t="s">
        <v>116</v>
      </c>
      <c r="O15" s="33" t="s">
        <v>4</v>
      </c>
      <c r="P15" s="123" t="s">
        <v>116</v>
      </c>
      <c r="Q15" s="20" t="s">
        <v>116</v>
      </c>
      <c r="R15" s="20" t="s">
        <v>120</v>
      </c>
      <c r="S15" s="33" t="s">
        <v>120</v>
      </c>
      <c r="T15" s="20" t="s">
        <v>120</v>
      </c>
      <c r="U15" s="33" t="s">
        <v>4</v>
      </c>
      <c r="V15" s="33" t="s">
        <v>116</v>
      </c>
      <c r="W15" s="123"/>
      <c r="X15" s="27">
        <f t="shared" si="0"/>
        <v>0</v>
      </c>
      <c r="Y15" s="27">
        <f t="shared" si="1"/>
        <v>0</v>
      </c>
      <c r="Z15" s="27">
        <f t="shared" si="2"/>
        <v>0</v>
      </c>
      <c r="AA15" s="27">
        <f t="shared" si="3"/>
        <v>0</v>
      </c>
      <c r="AB15" s="27">
        <f t="shared" si="4"/>
        <v>0</v>
      </c>
      <c r="AC15" s="27">
        <f t="shared" si="5"/>
        <v>0</v>
      </c>
      <c r="AD15" s="27">
        <f t="shared" si="6"/>
        <v>100</v>
      </c>
      <c r="AE15" s="27">
        <f t="shared" si="7"/>
        <v>0</v>
      </c>
      <c r="AF15" s="27">
        <f t="shared" si="8"/>
        <v>0</v>
      </c>
      <c r="AG15" s="27">
        <f t="shared" si="9"/>
        <v>100</v>
      </c>
      <c r="AH15" s="27">
        <f t="shared" si="10"/>
        <v>0</v>
      </c>
      <c r="AI15" s="27">
        <f t="shared" si="11"/>
        <v>0</v>
      </c>
      <c r="AJ15" s="27">
        <f t="shared" si="12"/>
        <v>0</v>
      </c>
      <c r="AK15" s="27">
        <f t="shared" si="13"/>
        <v>0</v>
      </c>
      <c r="AL15" s="27">
        <f t="shared" si="14"/>
        <v>0</v>
      </c>
      <c r="AM15" s="27">
        <f t="shared" si="15"/>
        <v>100</v>
      </c>
      <c r="AN15" s="27">
        <f t="shared" si="16"/>
        <v>0</v>
      </c>
      <c r="AO15" s="27">
        <f t="shared" si="17"/>
        <v>0</v>
      </c>
      <c r="AP15" s="45">
        <f t="shared" si="18"/>
        <v>3</v>
      </c>
      <c r="AQ15" s="55">
        <f t="shared" si="19"/>
        <v>0</v>
      </c>
      <c r="AR15" s="58"/>
      <c r="AS15" s="97" t="s">
        <v>78</v>
      </c>
      <c r="AT15" s="20"/>
      <c r="AU15" s="37"/>
      <c r="AV15" s="20"/>
      <c r="AW15" s="20"/>
      <c r="AX15" s="37"/>
      <c r="AY15" s="20"/>
      <c r="AZ15" s="77"/>
      <c r="BA15" s="33"/>
      <c r="BB15" s="77"/>
      <c r="BC15" s="33"/>
      <c r="BD15" s="34"/>
      <c r="BE15" s="77"/>
      <c r="BF15" s="77"/>
      <c r="BG15" s="20"/>
      <c r="BH15" s="33"/>
      <c r="BI15" s="33"/>
      <c r="BJ15" s="33"/>
      <c r="BK15" s="33"/>
      <c r="BL15" s="27">
        <f t="shared" si="20"/>
        <v>0</v>
      </c>
      <c r="BM15" s="27">
        <f t="shared" si="21"/>
        <v>0</v>
      </c>
      <c r="BN15" s="27">
        <f t="shared" si="22"/>
        <v>0</v>
      </c>
      <c r="BO15" s="27">
        <f t="shared" si="23"/>
        <v>0</v>
      </c>
      <c r="BP15" s="27">
        <f t="shared" si="24"/>
        <v>0</v>
      </c>
      <c r="BQ15" s="27">
        <f t="shared" si="25"/>
        <v>0</v>
      </c>
      <c r="BR15" s="27">
        <f t="shared" si="26"/>
        <v>0</v>
      </c>
      <c r="BS15" s="27">
        <f t="shared" si="27"/>
        <v>0</v>
      </c>
      <c r="BT15" s="27">
        <f t="shared" si="28"/>
        <v>0</v>
      </c>
      <c r="BU15" s="27">
        <f t="shared" si="29"/>
        <v>0</v>
      </c>
      <c r="BV15" s="27">
        <f t="shared" si="30"/>
        <v>0</v>
      </c>
      <c r="BW15" s="27">
        <f t="shared" si="31"/>
        <v>0</v>
      </c>
      <c r="BX15" s="27">
        <f t="shared" si="32"/>
        <v>0</v>
      </c>
      <c r="BY15" s="27">
        <f t="shared" si="33"/>
        <v>0</v>
      </c>
      <c r="BZ15" s="27">
        <f t="shared" si="34"/>
        <v>0</v>
      </c>
      <c r="CA15" s="27">
        <f t="shared" si="35"/>
        <v>0</v>
      </c>
      <c r="CB15" s="27">
        <f t="shared" si="36"/>
        <v>0</v>
      </c>
      <c r="CC15" s="27">
        <f t="shared" si="37"/>
        <v>0</v>
      </c>
      <c r="CD15" s="27">
        <f t="shared" si="38"/>
        <v>0</v>
      </c>
      <c r="CE15" s="17">
        <f t="shared" si="39"/>
        <v>0</v>
      </c>
      <c r="CF15" s="17">
        <f t="shared" si="40"/>
        <v>0</v>
      </c>
      <c r="CG15" s="49">
        <f t="shared" si="41"/>
        <v>3</v>
      </c>
      <c r="CH15" s="46">
        <f t="shared" si="42"/>
        <v>0</v>
      </c>
    </row>
    <row r="16" spans="1:86" ht="12.75" customHeight="1" x14ac:dyDescent="0.2">
      <c r="A16" s="27">
        <v>4</v>
      </c>
      <c r="B16" s="20">
        <v>34396</v>
      </c>
      <c r="C16" s="20">
        <v>26</v>
      </c>
      <c r="D16" s="97" t="s">
        <v>87</v>
      </c>
      <c r="E16" s="98">
        <v>421957</v>
      </c>
      <c r="F16" s="33" t="s">
        <v>116</v>
      </c>
      <c r="G16" s="33" t="s">
        <v>116</v>
      </c>
      <c r="H16" s="33" t="s">
        <v>116</v>
      </c>
      <c r="I16" s="20" t="s">
        <v>116</v>
      </c>
      <c r="J16" s="111" t="s">
        <v>116</v>
      </c>
      <c r="K16" s="33" t="s">
        <v>5</v>
      </c>
      <c r="L16" s="20" t="s">
        <v>116</v>
      </c>
      <c r="M16" s="20" t="s">
        <v>116</v>
      </c>
      <c r="N16" s="33" t="s">
        <v>120</v>
      </c>
      <c r="O16" s="33" t="s">
        <v>116</v>
      </c>
      <c r="P16" s="123" t="s">
        <v>116</v>
      </c>
      <c r="Q16" s="20" t="s">
        <v>116</v>
      </c>
      <c r="R16" s="20" t="s">
        <v>116</v>
      </c>
      <c r="S16" s="33" t="s">
        <v>116</v>
      </c>
      <c r="T16" s="20" t="s">
        <v>116</v>
      </c>
      <c r="U16" s="33" t="s">
        <v>116</v>
      </c>
      <c r="V16" s="33" t="s">
        <v>116</v>
      </c>
      <c r="W16" s="123" t="s">
        <v>116</v>
      </c>
      <c r="X16" s="27">
        <f t="shared" si="0"/>
        <v>0</v>
      </c>
      <c r="Y16" s="27">
        <f t="shared" si="1"/>
        <v>0</v>
      </c>
      <c r="Z16" s="27">
        <f t="shared" si="2"/>
        <v>0</v>
      </c>
      <c r="AA16" s="27">
        <f t="shared" si="3"/>
        <v>0</v>
      </c>
      <c r="AB16" s="27">
        <f t="shared" si="4"/>
        <v>0</v>
      </c>
      <c r="AC16" s="27">
        <f t="shared" si="5"/>
        <v>1</v>
      </c>
      <c r="AD16" s="27">
        <f t="shared" si="6"/>
        <v>0</v>
      </c>
      <c r="AE16" s="27">
        <f t="shared" si="7"/>
        <v>0</v>
      </c>
      <c r="AF16" s="27">
        <f t="shared" si="8"/>
        <v>0</v>
      </c>
      <c r="AG16" s="27">
        <f t="shared" si="9"/>
        <v>0</v>
      </c>
      <c r="AH16" s="27">
        <f t="shared" si="10"/>
        <v>0</v>
      </c>
      <c r="AI16" s="27">
        <f t="shared" si="11"/>
        <v>0</v>
      </c>
      <c r="AJ16" s="27">
        <f t="shared" si="12"/>
        <v>0</v>
      </c>
      <c r="AK16" s="27">
        <f t="shared" si="13"/>
        <v>0</v>
      </c>
      <c r="AL16" s="27">
        <f t="shared" si="14"/>
        <v>0</v>
      </c>
      <c r="AM16" s="27">
        <f t="shared" si="15"/>
        <v>0</v>
      </c>
      <c r="AN16" s="27">
        <f t="shared" si="16"/>
        <v>0</v>
      </c>
      <c r="AO16" s="27">
        <f t="shared" si="17"/>
        <v>0</v>
      </c>
      <c r="AP16" s="45">
        <f t="shared" si="18"/>
        <v>0</v>
      </c>
      <c r="AQ16" s="55">
        <f t="shared" si="19"/>
        <v>1</v>
      </c>
      <c r="AR16" s="58"/>
      <c r="AS16" s="97" t="s">
        <v>87</v>
      </c>
      <c r="AT16" s="20"/>
      <c r="AU16" s="37"/>
      <c r="AV16" s="20"/>
      <c r="AW16" s="20"/>
      <c r="AX16" s="37"/>
      <c r="AY16" s="20"/>
      <c r="AZ16" s="77"/>
      <c r="BA16" s="33"/>
      <c r="BB16" s="77"/>
      <c r="BC16" s="33"/>
      <c r="BD16" s="34"/>
      <c r="BE16" s="23"/>
      <c r="BF16" s="77"/>
      <c r="BG16" s="20"/>
      <c r="BH16" s="33"/>
      <c r="BI16" s="33"/>
      <c r="BJ16" s="33"/>
      <c r="BK16" s="33"/>
      <c r="BL16" s="27">
        <f t="shared" si="20"/>
        <v>0</v>
      </c>
      <c r="BM16" s="27">
        <f t="shared" si="21"/>
        <v>0</v>
      </c>
      <c r="BN16" s="27">
        <f t="shared" si="22"/>
        <v>0</v>
      </c>
      <c r="BO16" s="27">
        <f t="shared" si="23"/>
        <v>0</v>
      </c>
      <c r="BP16" s="27">
        <f t="shared" si="24"/>
        <v>0</v>
      </c>
      <c r="BQ16" s="27">
        <f t="shared" si="25"/>
        <v>0</v>
      </c>
      <c r="BR16" s="27">
        <f t="shared" si="26"/>
        <v>0</v>
      </c>
      <c r="BS16" s="27">
        <f t="shared" si="27"/>
        <v>0</v>
      </c>
      <c r="BT16" s="27">
        <f t="shared" si="28"/>
        <v>0</v>
      </c>
      <c r="BU16" s="27">
        <f t="shared" si="29"/>
        <v>0</v>
      </c>
      <c r="BV16" s="27">
        <f t="shared" si="30"/>
        <v>0</v>
      </c>
      <c r="BW16" s="27">
        <f t="shared" si="31"/>
        <v>0</v>
      </c>
      <c r="BX16" s="27">
        <f t="shared" si="32"/>
        <v>0</v>
      </c>
      <c r="BY16" s="27">
        <f t="shared" si="33"/>
        <v>0</v>
      </c>
      <c r="BZ16" s="27">
        <f t="shared" si="34"/>
        <v>0</v>
      </c>
      <c r="CA16" s="27">
        <f t="shared" si="35"/>
        <v>0</v>
      </c>
      <c r="CB16" s="27">
        <f t="shared" si="36"/>
        <v>0</v>
      </c>
      <c r="CC16" s="27">
        <f t="shared" si="37"/>
        <v>0</v>
      </c>
      <c r="CD16" s="27">
        <f t="shared" si="38"/>
        <v>0</v>
      </c>
      <c r="CE16" s="17">
        <f t="shared" si="39"/>
        <v>0</v>
      </c>
      <c r="CF16" s="17">
        <f t="shared" si="40"/>
        <v>0</v>
      </c>
      <c r="CG16" s="49">
        <f t="shared" si="41"/>
        <v>0</v>
      </c>
      <c r="CH16" s="46">
        <f t="shared" si="42"/>
        <v>1</v>
      </c>
    </row>
    <row r="17" spans="1:86" ht="12.75" customHeight="1" x14ac:dyDescent="0.2">
      <c r="A17" s="27">
        <v>5</v>
      </c>
      <c r="B17" s="20">
        <v>34396</v>
      </c>
      <c r="C17" s="20">
        <v>3</v>
      </c>
      <c r="D17" s="97" t="s">
        <v>104</v>
      </c>
      <c r="E17" s="98">
        <v>417083</v>
      </c>
      <c r="F17" s="33" t="s">
        <v>116</v>
      </c>
      <c r="G17" s="33" t="s">
        <v>116</v>
      </c>
      <c r="H17" s="33" t="s">
        <v>116</v>
      </c>
      <c r="I17" s="20" t="s">
        <v>116</v>
      </c>
      <c r="J17" s="111" t="s">
        <v>116</v>
      </c>
      <c r="K17" s="33" t="s">
        <v>116</v>
      </c>
      <c r="L17" s="20" t="s">
        <v>5</v>
      </c>
      <c r="M17" s="20" t="s">
        <v>116</v>
      </c>
      <c r="N17" s="33" t="s">
        <v>116</v>
      </c>
      <c r="O17" s="33" t="s">
        <v>5</v>
      </c>
      <c r="P17" s="123" t="s">
        <v>116</v>
      </c>
      <c r="Q17" s="20" t="s">
        <v>116</v>
      </c>
      <c r="R17" s="20" t="s">
        <v>116</v>
      </c>
      <c r="S17" s="33" t="s">
        <v>116</v>
      </c>
      <c r="T17" s="20" t="s">
        <v>5</v>
      </c>
      <c r="U17" s="33" t="s">
        <v>116</v>
      </c>
      <c r="V17" s="33" t="s">
        <v>116</v>
      </c>
      <c r="W17" s="123" t="s">
        <v>116</v>
      </c>
      <c r="X17" s="27">
        <f t="shared" si="0"/>
        <v>0</v>
      </c>
      <c r="Y17" s="27">
        <f t="shared" si="1"/>
        <v>0</v>
      </c>
      <c r="Z17" s="27">
        <f t="shared" si="2"/>
        <v>0</v>
      </c>
      <c r="AA17" s="27">
        <f t="shared" si="3"/>
        <v>0</v>
      </c>
      <c r="AB17" s="27">
        <f t="shared" si="4"/>
        <v>0</v>
      </c>
      <c r="AC17" s="27">
        <f t="shared" si="5"/>
        <v>0</v>
      </c>
      <c r="AD17" s="27">
        <f t="shared" si="6"/>
        <v>1</v>
      </c>
      <c r="AE17" s="27">
        <f t="shared" si="7"/>
        <v>0</v>
      </c>
      <c r="AF17" s="27">
        <f t="shared" si="8"/>
        <v>0</v>
      </c>
      <c r="AG17" s="27">
        <f t="shared" si="9"/>
        <v>1</v>
      </c>
      <c r="AH17" s="27">
        <f t="shared" si="10"/>
        <v>0</v>
      </c>
      <c r="AI17" s="27">
        <f t="shared" si="11"/>
        <v>0</v>
      </c>
      <c r="AJ17" s="27">
        <f t="shared" si="12"/>
        <v>0</v>
      </c>
      <c r="AK17" s="27">
        <f t="shared" si="13"/>
        <v>0</v>
      </c>
      <c r="AL17" s="27">
        <f t="shared" si="14"/>
        <v>1</v>
      </c>
      <c r="AM17" s="27">
        <f t="shared" si="15"/>
        <v>0</v>
      </c>
      <c r="AN17" s="27">
        <f t="shared" si="16"/>
        <v>0</v>
      </c>
      <c r="AO17" s="27">
        <f t="shared" si="17"/>
        <v>0</v>
      </c>
      <c r="AP17" s="45">
        <f t="shared" si="18"/>
        <v>0</v>
      </c>
      <c r="AQ17" s="55">
        <f t="shared" si="19"/>
        <v>3</v>
      </c>
      <c r="AR17" s="58"/>
      <c r="AS17" s="97" t="s">
        <v>104</v>
      </c>
      <c r="AT17" s="20"/>
      <c r="AU17" s="37"/>
      <c r="AV17" s="20"/>
      <c r="AW17" s="20"/>
      <c r="AX17" s="37"/>
      <c r="AY17" s="20"/>
      <c r="AZ17" s="77"/>
      <c r="BA17" s="33"/>
      <c r="BB17" s="77"/>
      <c r="BC17" s="33"/>
      <c r="BD17" s="34"/>
      <c r="BE17" s="23"/>
      <c r="BF17" s="33"/>
      <c r="BG17" s="20"/>
      <c r="BH17" s="33"/>
      <c r="BI17" s="33"/>
      <c r="BJ17" s="33"/>
      <c r="BK17" s="33"/>
      <c r="BL17" s="27">
        <f t="shared" si="20"/>
        <v>0</v>
      </c>
      <c r="BM17" s="27">
        <f t="shared" si="21"/>
        <v>0</v>
      </c>
      <c r="BN17" s="27">
        <f t="shared" si="22"/>
        <v>0</v>
      </c>
      <c r="BO17" s="27">
        <f t="shared" si="23"/>
        <v>0</v>
      </c>
      <c r="BP17" s="27">
        <f t="shared" si="24"/>
        <v>0</v>
      </c>
      <c r="BQ17" s="27">
        <f t="shared" si="25"/>
        <v>0</v>
      </c>
      <c r="BR17" s="27">
        <f t="shared" si="26"/>
        <v>0</v>
      </c>
      <c r="BS17" s="27">
        <f t="shared" si="27"/>
        <v>0</v>
      </c>
      <c r="BT17" s="27">
        <f t="shared" si="28"/>
        <v>0</v>
      </c>
      <c r="BU17" s="27">
        <f t="shared" si="29"/>
        <v>0</v>
      </c>
      <c r="BV17" s="27">
        <f t="shared" si="30"/>
        <v>0</v>
      </c>
      <c r="BW17" s="27">
        <f t="shared" si="31"/>
        <v>0</v>
      </c>
      <c r="BX17" s="27">
        <f t="shared" si="32"/>
        <v>0</v>
      </c>
      <c r="BY17" s="27">
        <f t="shared" si="33"/>
        <v>0</v>
      </c>
      <c r="BZ17" s="27">
        <f t="shared" si="34"/>
        <v>0</v>
      </c>
      <c r="CA17" s="27">
        <f t="shared" si="35"/>
        <v>0</v>
      </c>
      <c r="CB17" s="27">
        <f t="shared" si="36"/>
        <v>0</v>
      </c>
      <c r="CC17" s="27">
        <f t="shared" si="37"/>
        <v>0</v>
      </c>
      <c r="CD17" s="27">
        <f t="shared" si="38"/>
        <v>0</v>
      </c>
      <c r="CE17" s="17">
        <f t="shared" si="39"/>
        <v>0</v>
      </c>
      <c r="CF17" s="17">
        <f t="shared" si="40"/>
        <v>0</v>
      </c>
      <c r="CG17" s="49">
        <f t="shared" si="41"/>
        <v>0</v>
      </c>
      <c r="CH17" s="46">
        <f t="shared" si="42"/>
        <v>3</v>
      </c>
    </row>
    <row r="18" spans="1:86" ht="12.75" customHeight="1" x14ac:dyDescent="0.2">
      <c r="A18" s="27">
        <v>5</v>
      </c>
      <c r="B18" s="20">
        <v>34396</v>
      </c>
      <c r="C18" s="20">
        <v>23</v>
      </c>
      <c r="D18" s="97" t="s">
        <v>100</v>
      </c>
      <c r="E18" s="98">
        <v>416716</v>
      </c>
      <c r="F18" s="33" t="s">
        <v>116</v>
      </c>
      <c r="G18" s="33" t="s">
        <v>116</v>
      </c>
      <c r="H18" s="33" t="s">
        <v>116</v>
      </c>
      <c r="I18" s="20" t="s">
        <v>116</v>
      </c>
      <c r="J18" s="111" t="s">
        <v>116</v>
      </c>
      <c r="K18" s="33" t="s">
        <v>5</v>
      </c>
      <c r="L18" s="20" t="s">
        <v>116</v>
      </c>
      <c r="M18" s="20" t="s">
        <v>116</v>
      </c>
      <c r="N18" s="33" t="s">
        <v>116</v>
      </c>
      <c r="O18" s="33" t="s">
        <v>116</v>
      </c>
      <c r="P18" s="123" t="s">
        <v>116</v>
      </c>
      <c r="Q18" s="20" t="s">
        <v>116</v>
      </c>
      <c r="R18" s="20" t="s">
        <v>116</v>
      </c>
      <c r="S18" s="33" t="s">
        <v>116</v>
      </c>
      <c r="T18" s="20" t="s">
        <v>116</v>
      </c>
      <c r="U18" s="33" t="s">
        <v>116</v>
      </c>
      <c r="V18" s="33" t="s">
        <v>116</v>
      </c>
      <c r="W18" s="123"/>
      <c r="X18" s="27">
        <f t="shared" si="0"/>
        <v>0</v>
      </c>
      <c r="Y18" s="27">
        <f t="shared" si="1"/>
        <v>0</v>
      </c>
      <c r="Z18" s="27">
        <f t="shared" si="2"/>
        <v>0</v>
      </c>
      <c r="AA18" s="27">
        <f t="shared" si="3"/>
        <v>0</v>
      </c>
      <c r="AB18" s="27">
        <f t="shared" si="4"/>
        <v>0</v>
      </c>
      <c r="AC18" s="27">
        <f t="shared" si="5"/>
        <v>1</v>
      </c>
      <c r="AD18" s="27">
        <f t="shared" si="6"/>
        <v>0</v>
      </c>
      <c r="AE18" s="27">
        <f t="shared" si="7"/>
        <v>0</v>
      </c>
      <c r="AF18" s="27">
        <f t="shared" si="8"/>
        <v>0</v>
      </c>
      <c r="AG18" s="27">
        <f t="shared" si="9"/>
        <v>0</v>
      </c>
      <c r="AH18" s="27">
        <f t="shared" si="10"/>
        <v>0</v>
      </c>
      <c r="AI18" s="27">
        <f t="shared" si="11"/>
        <v>0</v>
      </c>
      <c r="AJ18" s="27">
        <f t="shared" si="12"/>
        <v>0</v>
      </c>
      <c r="AK18" s="27">
        <f t="shared" si="13"/>
        <v>0</v>
      </c>
      <c r="AL18" s="27">
        <f t="shared" si="14"/>
        <v>0</v>
      </c>
      <c r="AM18" s="27">
        <f t="shared" si="15"/>
        <v>0</v>
      </c>
      <c r="AN18" s="27">
        <f t="shared" si="16"/>
        <v>0</v>
      </c>
      <c r="AO18" s="27">
        <f t="shared" si="17"/>
        <v>0</v>
      </c>
      <c r="AP18" s="45">
        <f t="shared" si="18"/>
        <v>0</v>
      </c>
      <c r="AQ18" s="55">
        <f t="shared" si="19"/>
        <v>1</v>
      </c>
      <c r="AR18" s="58"/>
      <c r="AS18" s="97" t="s">
        <v>100</v>
      </c>
      <c r="AT18" s="20"/>
      <c r="AU18" s="37"/>
      <c r="AV18" s="20"/>
      <c r="AW18" s="20"/>
      <c r="AX18" s="37"/>
      <c r="AY18" s="37"/>
      <c r="AZ18" s="77"/>
      <c r="BA18" s="33"/>
      <c r="BB18" s="77"/>
      <c r="BC18" s="33"/>
      <c r="BD18" s="34"/>
      <c r="BE18" s="23"/>
      <c r="BF18" s="33"/>
      <c r="BG18" s="37"/>
      <c r="BH18" s="33"/>
      <c r="BI18" s="33"/>
      <c r="BJ18" s="33"/>
      <c r="BK18" s="33"/>
      <c r="BL18" s="27">
        <f t="shared" si="20"/>
        <v>0</v>
      </c>
      <c r="BM18" s="27">
        <f t="shared" si="21"/>
        <v>0</v>
      </c>
      <c r="BN18" s="27">
        <f t="shared" si="22"/>
        <v>0</v>
      </c>
      <c r="BO18" s="27">
        <f t="shared" si="23"/>
        <v>0</v>
      </c>
      <c r="BP18" s="27">
        <f t="shared" si="24"/>
        <v>0</v>
      </c>
      <c r="BQ18" s="27">
        <f t="shared" si="25"/>
        <v>0</v>
      </c>
      <c r="BR18" s="27">
        <f t="shared" si="26"/>
        <v>0</v>
      </c>
      <c r="BS18" s="27">
        <f t="shared" si="27"/>
        <v>0</v>
      </c>
      <c r="BT18" s="27">
        <f t="shared" si="28"/>
        <v>0</v>
      </c>
      <c r="BU18" s="27">
        <f t="shared" si="29"/>
        <v>0</v>
      </c>
      <c r="BV18" s="27">
        <f t="shared" si="30"/>
        <v>0</v>
      </c>
      <c r="BW18" s="27">
        <f t="shared" si="31"/>
        <v>0</v>
      </c>
      <c r="BX18" s="27">
        <f t="shared" si="32"/>
        <v>0</v>
      </c>
      <c r="BY18" s="27">
        <f t="shared" si="33"/>
        <v>0</v>
      </c>
      <c r="BZ18" s="27">
        <f t="shared" si="34"/>
        <v>0</v>
      </c>
      <c r="CA18" s="27">
        <f t="shared" si="35"/>
        <v>0</v>
      </c>
      <c r="CB18" s="27">
        <f t="shared" si="36"/>
        <v>0</v>
      </c>
      <c r="CC18" s="27">
        <f t="shared" si="37"/>
        <v>0</v>
      </c>
      <c r="CD18" s="27">
        <f t="shared" si="38"/>
        <v>0</v>
      </c>
      <c r="CE18" s="17">
        <f t="shared" si="39"/>
        <v>0</v>
      </c>
      <c r="CF18" s="17">
        <f t="shared" si="40"/>
        <v>0</v>
      </c>
      <c r="CG18" s="49">
        <f t="shared" si="41"/>
        <v>0</v>
      </c>
      <c r="CH18" s="46">
        <f t="shared" si="42"/>
        <v>1</v>
      </c>
    </row>
    <row r="19" spans="1:86" ht="12.75" customHeight="1" x14ac:dyDescent="0.2">
      <c r="A19" s="27">
        <v>5</v>
      </c>
      <c r="B19" s="20">
        <v>34396</v>
      </c>
      <c r="C19" s="20">
        <v>30</v>
      </c>
      <c r="D19" s="97" t="s">
        <v>89</v>
      </c>
      <c r="E19" s="98">
        <v>593268</v>
      </c>
      <c r="F19" s="33" t="s">
        <v>116</v>
      </c>
      <c r="G19" s="33" t="s">
        <v>116</v>
      </c>
      <c r="H19" s="33" t="s">
        <v>116</v>
      </c>
      <c r="I19" s="20" t="s">
        <v>116</v>
      </c>
      <c r="J19" s="111" t="s">
        <v>116</v>
      </c>
      <c r="K19" s="33" t="s">
        <v>116</v>
      </c>
      <c r="L19" s="20" t="s">
        <v>116</v>
      </c>
      <c r="M19" s="20" t="s">
        <v>116</v>
      </c>
      <c r="N19" s="33" t="s">
        <v>116</v>
      </c>
      <c r="O19" s="33" t="s">
        <v>116</v>
      </c>
      <c r="P19" s="123" t="s">
        <v>116</v>
      </c>
      <c r="Q19" s="20" t="s">
        <v>116</v>
      </c>
      <c r="R19" s="20" t="s">
        <v>116</v>
      </c>
      <c r="S19" s="33" t="s">
        <v>116</v>
      </c>
      <c r="T19" s="20" t="s">
        <v>116</v>
      </c>
      <c r="U19" s="33" t="s">
        <v>116</v>
      </c>
      <c r="V19" s="33" t="s">
        <v>116</v>
      </c>
      <c r="W19" s="123" t="s">
        <v>116</v>
      </c>
      <c r="X19" s="27">
        <f t="shared" si="0"/>
        <v>0</v>
      </c>
      <c r="Y19" s="27">
        <f t="shared" si="1"/>
        <v>0</v>
      </c>
      <c r="Z19" s="27">
        <f t="shared" si="2"/>
        <v>0</v>
      </c>
      <c r="AA19" s="27">
        <f t="shared" si="3"/>
        <v>0</v>
      </c>
      <c r="AB19" s="27">
        <f t="shared" si="4"/>
        <v>0</v>
      </c>
      <c r="AC19" s="27">
        <f t="shared" si="5"/>
        <v>0</v>
      </c>
      <c r="AD19" s="27">
        <f t="shared" si="6"/>
        <v>0</v>
      </c>
      <c r="AE19" s="27">
        <f t="shared" si="7"/>
        <v>0</v>
      </c>
      <c r="AF19" s="27">
        <f t="shared" si="8"/>
        <v>0</v>
      </c>
      <c r="AG19" s="27">
        <f t="shared" si="9"/>
        <v>0</v>
      </c>
      <c r="AH19" s="27">
        <f t="shared" si="10"/>
        <v>0</v>
      </c>
      <c r="AI19" s="27">
        <f t="shared" si="11"/>
        <v>0</v>
      </c>
      <c r="AJ19" s="27">
        <f t="shared" si="12"/>
        <v>0</v>
      </c>
      <c r="AK19" s="27">
        <f t="shared" si="13"/>
        <v>0</v>
      </c>
      <c r="AL19" s="27">
        <f t="shared" si="14"/>
        <v>0</v>
      </c>
      <c r="AM19" s="27">
        <f t="shared" si="15"/>
        <v>0</v>
      </c>
      <c r="AN19" s="27">
        <f t="shared" si="16"/>
        <v>0</v>
      </c>
      <c r="AO19" s="27">
        <f t="shared" si="17"/>
        <v>0</v>
      </c>
      <c r="AP19" s="45">
        <f t="shared" si="18"/>
        <v>0</v>
      </c>
      <c r="AQ19" s="55">
        <f t="shared" si="19"/>
        <v>0</v>
      </c>
      <c r="AR19" s="58"/>
      <c r="AS19" s="97" t="s">
        <v>89</v>
      </c>
      <c r="AT19" s="20"/>
      <c r="AU19" s="37"/>
      <c r="AV19" s="20"/>
      <c r="AW19" s="20"/>
      <c r="AX19" s="37"/>
      <c r="AY19" s="20"/>
      <c r="AZ19" s="77"/>
      <c r="BA19" s="33"/>
      <c r="BB19" s="77"/>
      <c r="BC19" s="33"/>
      <c r="BD19" s="34"/>
      <c r="BE19" s="23"/>
      <c r="BF19" s="77"/>
      <c r="BG19" s="20"/>
      <c r="BH19" s="33"/>
      <c r="BI19" s="33"/>
      <c r="BJ19" s="33"/>
      <c r="BK19" s="33"/>
      <c r="BL19" s="27">
        <f t="shared" si="20"/>
        <v>0</v>
      </c>
      <c r="BM19" s="27">
        <f t="shared" si="21"/>
        <v>0</v>
      </c>
      <c r="BN19" s="27">
        <f t="shared" si="22"/>
        <v>0</v>
      </c>
      <c r="BO19" s="27">
        <f t="shared" si="23"/>
        <v>0</v>
      </c>
      <c r="BP19" s="27">
        <f t="shared" si="24"/>
        <v>0</v>
      </c>
      <c r="BQ19" s="27">
        <f t="shared" si="25"/>
        <v>0</v>
      </c>
      <c r="BR19" s="27">
        <f t="shared" si="26"/>
        <v>0</v>
      </c>
      <c r="BS19" s="27">
        <f t="shared" si="27"/>
        <v>0</v>
      </c>
      <c r="BT19" s="27">
        <f t="shared" si="28"/>
        <v>0</v>
      </c>
      <c r="BU19" s="27">
        <f t="shared" si="29"/>
        <v>0</v>
      </c>
      <c r="BV19" s="27">
        <f t="shared" si="30"/>
        <v>0</v>
      </c>
      <c r="BW19" s="27">
        <f t="shared" si="31"/>
        <v>0</v>
      </c>
      <c r="BX19" s="27">
        <f t="shared" si="32"/>
        <v>0</v>
      </c>
      <c r="BY19" s="27">
        <f t="shared" si="33"/>
        <v>0</v>
      </c>
      <c r="BZ19" s="27">
        <f t="shared" si="34"/>
        <v>0</v>
      </c>
      <c r="CA19" s="27">
        <f t="shared" si="35"/>
        <v>0</v>
      </c>
      <c r="CB19" s="27">
        <f t="shared" si="36"/>
        <v>0</v>
      </c>
      <c r="CC19" s="27">
        <f t="shared" si="37"/>
        <v>0</v>
      </c>
      <c r="CD19" s="27">
        <f t="shared" si="38"/>
        <v>0</v>
      </c>
      <c r="CE19" s="17">
        <f t="shared" si="39"/>
        <v>0</v>
      </c>
      <c r="CF19" s="17">
        <f t="shared" si="40"/>
        <v>0</v>
      </c>
      <c r="CG19" s="49">
        <f t="shared" si="41"/>
        <v>0</v>
      </c>
      <c r="CH19" s="46">
        <f t="shared" si="42"/>
        <v>0</v>
      </c>
    </row>
    <row r="20" spans="1:86" ht="12.75" customHeight="1" x14ac:dyDescent="0.2">
      <c r="A20" s="27">
        <v>6</v>
      </c>
      <c r="B20" s="20">
        <v>34396</v>
      </c>
      <c r="C20" s="20">
        <v>13</v>
      </c>
      <c r="D20" s="97" t="s">
        <v>77</v>
      </c>
      <c r="E20" s="98">
        <v>466063</v>
      </c>
      <c r="F20" s="33" t="s">
        <v>116</v>
      </c>
      <c r="G20" s="33" t="s">
        <v>116</v>
      </c>
      <c r="H20" s="33" t="s">
        <v>116</v>
      </c>
      <c r="I20" s="20" t="s">
        <v>116</v>
      </c>
      <c r="J20" s="111" t="s">
        <v>5</v>
      </c>
      <c r="K20" s="33" t="s">
        <v>116</v>
      </c>
      <c r="L20" s="69" t="s">
        <v>120</v>
      </c>
      <c r="M20" s="69" t="s">
        <v>120</v>
      </c>
      <c r="N20" s="33" t="s">
        <v>116</v>
      </c>
      <c r="O20" s="33" t="s">
        <v>4</v>
      </c>
      <c r="P20" s="123" t="s">
        <v>116</v>
      </c>
      <c r="Q20" s="20" t="s">
        <v>116</v>
      </c>
      <c r="R20" s="20" t="s">
        <v>116</v>
      </c>
      <c r="S20" s="33" t="s">
        <v>116</v>
      </c>
      <c r="T20" s="20" t="s">
        <v>116</v>
      </c>
      <c r="U20" s="33" t="s">
        <v>5</v>
      </c>
      <c r="V20" s="33" t="s">
        <v>116</v>
      </c>
      <c r="W20" s="123" t="s">
        <v>116</v>
      </c>
      <c r="X20" s="27">
        <f t="shared" si="0"/>
        <v>0</v>
      </c>
      <c r="Y20" s="27">
        <f t="shared" si="1"/>
        <v>0</v>
      </c>
      <c r="Z20" s="27">
        <f t="shared" si="2"/>
        <v>0</v>
      </c>
      <c r="AA20" s="27">
        <f t="shared" si="3"/>
        <v>0</v>
      </c>
      <c r="AB20" s="27">
        <f t="shared" si="4"/>
        <v>1</v>
      </c>
      <c r="AC20" s="27">
        <f t="shared" si="5"/>
        <v>0</v>
      </c>
      <c r="AD20" s="27">
        <f t="shared" si="6"/>
        <v>0</v>
      </c>
      <c r="AE20" s="27">
        <f t="shared" si="7"/>
        <v>0</v>
      </c>
      <c r="AF20" s="27">
        <f t="shared" si="8"/>
        <v>0</v>
      </c>
      <c r="AG20" s="27">
        <f t="shared" si="9"/>
        <v>100</v>
      </c>
      <c r="AH20" s="27">
        <f t="shared" si="10"/>
        <v>0</v>
      </c>
      <c r="AI20" s="27">
        <f t="shared" si="11"/>
        <v>0</v>
      </c>
      <c r="AJ20" s="27">
        <f t="shared" si="12"/>
        <v>0</v>
      </c>
      <c r="AK20" s="27">
        <f t="shared" si="13"/>
        <v>0</v>
      </c>
      <c r="AL20" s="27">
        <f t="shared" si="14"/>
        <v>0</v>
      </c>
      <c r="AM20" s="27">
        <f t="shared" si="15"/>
        <v>1</v>
      </c>
      <c r="AN20" s="27">
        <f t="shared" si="16"/>
        <v>0</v>
      </c>
      <c r="AO20" s="27">
        <f t="shared" si="17"/>
        <v>0</v>
      </c>
      <c r="AP20" s="45">
        <f t="shared" si="18"/>
        <v>1</v>
      </c>
      <c r="AQ20" s="55">
        <f t="shared" si="19"/>
        <v>2</v>
      </c>
      <c r="AR20" s="58"/>
      <c r="AS20" s="97" t="s">
        <v>77</v>
      </c>
      <c r="AT20" s="20"/>
      <c r="AU20" s="37"/>
      <c r="AV20" s="20"/>
      <c r="AW20" s="20"/>
      <c r="AX20" s="37"/>
      <c r="AY20" s="20"/>
      <c r="AZ20" s="77"/>
      <c r="BA20" s="33"/>
      <c r="BB20" s="77"/>
      <c r="BC20" s="33"/>
      <c r="BD20" s="34"/>
      <c r="BE20" s="23"/>
      <c r="BF20" s="77"/>
      <c r="BG20" s="20"/>
      <c r="BH20" s="33"/>
      <c r="BI20" s="33"/>
      <c r="BJ20" s="33"/>
      <c r="BK20" s="33"/>
      <c r="BL20" s="27">
        <f t="shared" si="20"/>
        <v>0</v>
      </c>
      <c r="BM20" s="27">
        <f t="shared" si="21"/>
        <v>0</v>
      </c>
      <c r="BN20" s="27">
        <f t="shared" si="22"/>
        <v>0</v>
      </c>
      <c r="BO20" s="27">
        <f t="shared" si="23"/>
        <v>0</v>
      </c>
      <c r="BP20" s="27">
        <f t="shared" si="24"/>
        <v>0</v>
      </c>
      <c r="BQ20" s="27">
        <f t="shared" si="25"/>
        <v>0</v>
      </c>
      <c r="BR20" s="27">
        <f t="shared" si="26"/>
        <v>0</v>
      </c>
      <c r="BS20" s="27">
        <f t="shared" si="27"/>
        <v>0</v>
      </c>
      <c r="BT20" s="27">
        <f t="shared" si="28"/>
        <v>0</v>
      </c>
      <c r="BU20" s="27">
        <f t="shared" si="29"/>
        <v>0</v>
      </c>
      <c r="BV20" s="27">
        <f t="shared" si="30"/>
        <v>0</v>
      </c>
      <c r="BW20" s="27">
        <f t="shared" si="31"/>
        <v>0</v>
      </c>
      <c r="BX20" s="27">
        <f t="shared" si="32"/>
        <v>0</v>
      </c>
      <c r="BY20" s="27">
        <f t="shared" si="33"/>
        <v>0</v>
      </c>
      <c r="BZ20" s="27">
        <f t="shared" si="34"/>
        <v>0</v>
      </c>
      <c r="CA20" s="27">
        <f t="shared" si="35"/>
        <v>0</v>
      </c>
      <c r="CB20" s="27">
        <f t="shared" si="36"/>
        <v>0</v>
      </c>
      <c r="CC20" s="27">
        <f t="shared" si="37"/>
        <v>0</v>
      </c>
      <c r="CD20" s="27">
        <f t="shared" si="38"/>
        <v>0</v>
      </c>
      <c r="CE20" s="17">
        <f t="shared" si="39"/>
        <v>0</v>
      </c>
      <c r="CF20" s="17">
        <f t="shared" si="40"/>
        <v>0</v>
      </c>
      <c r="CG20" s="49">
        <f t="shared" si="41"/>
        <v>1</v>
      </c>
      <c r="CH20" s="46">
        <f t="shared" si="42"/>
        <v>2</v>
      </c>
    </row>
    <row r="21" spans="1:86" ht="12.75" customHeight="1" x14ac:dyDescent="0.2">
      <c r="A21" s="27">
        <v>6</v>
      </c>
      <c r="B21" s="20">
        <v>34396</v>
      </c>
      <c r="C21" s="20">
        <v>18</v>
      </c>
      <c r="D21" s="97" t="s">
        <v>82</v>
      </c>
      <c r="E21" s="98">
        <v>419949</v>
      </c>
      <c r="F21" s="33" t="s">
        <v>116</v>
      </c>
      <c r="G21" s="33" t="s">
        <v>5</v>
      </c>
      <c r="H21" s="33" t="s">
        <v>116</v>
      </c>
      <c r="I21" s="20" t="s">
        <v>116</v>
      </c>
      <c r="J21" s="111" t="s">
        <v>116</v>
      </c>
      <c r="K21" s="33" t="s">
        <v>116</v>
      </c>
      <c r="L21" s="69" t="s">
        <v>4</v>
      </c>
      <c r="M21" s="20" t="s">
        <v>116</v>
      </c>
      <c r="N21" s="33" t="s">
        <v>116</v>
      </c>
      <c r="O21" s="33" t="s">
        <v>116</v>
      </c>
      <c r="P21" s="123" t="s">
        <v>116</v>
      </c>
      <c r="Q21" s="20" t="s">
        <v>116</v>
      </c>
      <c r="R21" s="20" t="s">
        <v>116</v>
      </c>
      <c r="S21" s="33" t="s">
        <v>120</v>
      </c>
      <c r="T21" s="20" t="s">
        <v>116</v>
      </c>
      <c r="U21" s="33" t="s">
        <v>116</v>
      </c>
      <c r="V21" s="33" t="s">
        <v>4</v>
      </c>
      <c r="W21" s="123"/>
      <c r="X21" s="27">
        <f t="shared" si="0"/>
        <v>0</v>
      </c>
      <c r="Y21" s="27">
        <f t="shared" si="1"/>
        <v>1</v>
      </c>
      <c r="Z21" s="27">
        <f t="shared" si="2"/>
        <v>0</v>
      </c>
      <c r="AA21" s="27">
        <f t="shared" si="3"/>
        <v>0</v>
      </c>
      <c r="AB21" s="27">
        <f t="shared" si="4"/>
        <v>0</v>
      </c>
      <c r="AC21" s="27">
        <f t="shared" si="5"/>
        <v>0</v>
      </c>
      <c r="AD21" s="27">
        <f t="shared" si="6"/>
        <v>100</v>
      </c>
      <c r="AE21" s="27">
        <f t="shared" si="7"/>
        <v>0</v>
      </c>
      <c r="AF21" s="27">
        <f t="shared" si="8"/>
        <v>0</v>
      </c>
      <c r="AG21" s="27">
        <f t="shared" si="9"/>
        <v>0</v>
      </c>
      <c r="AH21" s="27">
        <f t="shared" si="10"/>
        <v>0</v>
      </c>
      <c r="AI21" s="27">
        <f t="shared" si="11"/>
        <v>0</v>
      </c>
      <c r="AJ21" s="27">
        <f t="shared" si="12"/>
        <v>0</v>
      </c>
      <c r="AK21" s="27">
        <f t="shared" si="13"/>
        <v>0</v>
      </c>
      <c r="AL21" s="27">
        <f t="shared" si="14"/>
        <v>0</v>
      </c>
      <c r="AM21" s="27">
        <f t="shared" si="15"/>
        <v>0</v>
      </c>
      <c r="AN21" s="27">
        <f t="shared" si="16"/>
        <v>100</v>
      </c>
      <c r="AO21" s="27">
        <f t="shared" si="17"/>
        <v>0</v>
      </c>
      <c r="AP21" s="45">
        <f t="shared" si="18"/>
        <v>2</v>
      </c>
      <c r="AQ21" s="55">
        <f t="shared" si="19"/>
        <v>1</v>
      </c>
      <c r="AR21" s="58"/>
      <c r="AS21" s="97" t="s">
        <v>82</v>
      </c>
      <c r="AT21" s="20"/>
      <c r="AU21" s="37"/>
      <c r="AV21" s="20"/>
      <c r="AW21" s="20"/>
      <c r="AX21" s="37"/>
      <c r="AY21" s="20"/>
      <c r="AZ21" s="77"/>
      <c r="BA21" s="33"/>
      <c r="BB21" s="77"/>
      <c r="BC21" s="33"/>
      <c r="BD21" s="34"/>
      <c r="BE21" s="20"/>
      <c r="BF21" s="77"/>
      <c r="BG21" s="20"/>
      <c r="BH21" s="33"/>
      <c r="BI21" s="33"/>
      <c r="BJ21" s="33"/>
      <c r="BK21" s="33"/>
      <c r="BL21" s="27">
        <f t="shared" si="20"/>
        <v>0</v>
      </c>
      <c r="BM21" s="27">
        <f t="shared" si="21"/>
        <v>0</v>
      </c>
      <c r="BN21" s="27">
        <f t="shared" si="22"/>
        <v>0</v>
      </c>
      <c r="BO21" s="27">
        <f t="shared" si="23"/>
        <v>0</v>
      </c>
      <c r="BP21" s="27">
        <f t="shared" si="24"/>
        <v>0</v>
      </c>
      <c r="BQ21" s="27">
        <f t="shared" si="25"/>
        <v>0</v>
      </c>
      <c r="BR21" s="27">
        <f t="shared" si="26"/>
        <v>0</v>
      </c>
      <c r="BS21" s="27">
        <f t="shared" si="27"/>
        <v>0</v>
      </c>
      <c r="BT21" s="27">
        <f t="shared" si="28"/>
        <v>0</v>
      </c>
      <c r="BU21" s="27">
        <f t="shared" si="29"/>
        <v>0</v>
      </c>
      <c r="BV21" s="27">
        <f t="shared" si="30"/>
        <v>0</v>
      </c>
      <c r="BW21" s="27">
        <f t="shared" si="31"/>
        <v>0</v>
      </c>
      <c r="BX21" s="27">
        <f t="shared" si="32"/>
        <v>0</v>
      </c>
      <c r="BY21" s="27">
        <f t="shared" si="33"/>
        <v>0</v>
      </c>
      <c r="BZ21" s="27">
        <f t="shared" si="34"/>
        <v>0</v>
      </c>
      <c r="CA21" s="27">
        <f t="shared" si="35"/>
        <v>0</v>
      </c>
      <c r="CB21" s="27">
        <f t="shared" si="36"/>
        <v>0</v>
      </c>
      <c r="CC21" s="27">
        <f t="shared" si="37"/>
        <v>0</v>
      </c>
      <c r="CD21" s="27">
        <f t="shared" si="38"/>
        <v>0</v>
      </c>
      <c r="CE21" s="17">
        <f t="shared" si="39"/>
        <v>0</v>
      </c>
      <c r="CF21" s="17">
        <f t="shared" si="40"/>
        <v>0</v>
      </c>
      <c r="CG21" s="49">
        <f t="shared" si="41"/>
        <v>2</v>
      </c>
      <c r="CH21" s="46">
        <f t="shared" si="42"/>
        <v>1</v>
      </c>
    </row>
    <row r="22" spans="1:86" ht="12.75" customHeight="1" x14ac:dyDescent="0.2">
      <c r="A22" s="27">
        <v>6</v>
      </c>
      <c r="B22" s="20">
        <v>34396</v>
      </c>
      <c r="C22" s="20">
        <v>27</v>
      </c>
      <c r="D22" s="97" t="s">
        <v>88</v>
      </c>
      <c r="E22" s="98">
        <v>399976</v>
      </c>
      <c r="F22" s="33" t="s">
        <v>116</v>
      </c>
      <c r="G22" s="33" t="s">
        <v>120</v>
      </c>
      <c r="H22" s="33" t="s">
        <v>116</v>
      </c>
      <c r="I22" s="20" t="s">
        <v>116</v>
      </c>
      <c r="J22" s="111" t="s">
        <v>116</v>
      </c>
      <c r="K22" s="33" t="s">
        <v>120</v>
      </c>
      <c r="L22" s="20" t="s">
        <v>116</v>
      </c>
      <c r="M22" s="20" t="s">
        <v>116</v>
      </c>
      <c r="N22" s="33" t="s">
        <v>116</v>
      </c>
      <c r="O22" s="33" t="s">
        <v>116</v>
      </c>
      <c r="P22" s="123" t="s">
        <v>116</v>
      </c>
      <c r="Q22" s="20" t="s">
        <v>116</v>
      </c>
      <c r="R22" s="20" t="s">
        <v>120</v>
      </c>
      <c r="S22" s="33" t="s">
        <v>116</v>
      </c>
      <c r="T22" s="20" t="s">
        <v>116</v>
      </c>
      <c r="U22" s="33" t="s">
        <v>4</v>
      </c>
      <c r="V22" s="33" t="s">
        <v>116</v>
      </c>
      <c r="W22" s="123" t="s">
        <v>120</v>
      </c>
      <c r="X22" s="27">
        <f t="shared" si="0"/>
        <v>0</v>
      </c>
      <c r="Y22" s="27">
        <f t="shared" si="1"/>
        <v>0</v>
      </c>
      <c r="Z22" s="27">
        <f t="shared" si="2"/>
        <v>0</v>
      </c>
      <c r="AA22" s="27">
        <f t="shared" si="3"/>
        <v>0</v>
      </c>
      <c r="AB22" s="27">
        <f t="shared" si="4"/>
        <v>0</v>
      </c>
      <c r="AC22" s="27">
        <f t="shared" si="5"/>
        <v>0</v>
      </c>
      <c r="AD22" s="27">
        <f t="shared" si="6"/>
        <v>0</v>
      </c>
      <c r="AE22" s="27">
        <f t="shared" si="7"/>
        <v>0</v>
      </c>
      <c r="AF22" s="27">
        <f t="shared" si="8"/>
        <v>0</v>
      </c>
      <c r="AG22" s="27">
        <f t="shared" si="9"/>
        <v>0</v>
      </c>
      <c r="AH22" s="27">
        <f t="shared" si="10"/>
        <v>0</v>
      </c>
      <c r="AI22" s="27">
        <f t="shared" si="11"/>
        <v>0</v>
      </c>
      <c r="AJ22" s="27">
        <f t="shared" si="12"/>
        <v>0</v>
      </c>
      <c r="AK22" s="27">
        <f t="shared" si="13"/>
        <v>0</v>
      </c>
      <c r="AL22" s="27">
        <f t="shared" si="14"/>
        <v>0</v>
      </c>
      <c r="AM22" s="27">
        <f t="shared" si="15"/>
        <v>100</v>
      </c>
      <c r="AN22" s="27">
        <f t="shared" si="16"/>
        <v>0</v>
      </c>
      <c r="AO22" s="27">
        <f t="shared" si="17"/>
        <v>0</v>
      </c>
      <c r="AP22" s="45">
        <f t="shared" si="18"/>
        <v>1</v>
      </c>
      <c r="AQ22" s="55">
        <f t="shared" si="19"/>
        <v>0</v>
      </c>
      <c r="AR22" s="58"/>
      <c r="AS22" s="97" t="s">
        <v>88</v>
      </c>
      <c r="AT22" s="20"/>
      <c r="AU22" s="37"/>
      <c r="AV22" s="20"/>
      <c r="AW22" s="20"/>
      <c r="AX22" s="37"/>
      <c r="AY22" s="20"/>
      <c r="AZ22" s="77"/>
      <c r="BA22" s="33"/>
      <c r="BB22" s="77"/>
      <c r="BC22" s="33"/>
      <c r="BD22" s="34"/>
      <c r="BE22" s="23"/>
      <c r="BF22" s="77"/>
      <c r="BG22" s="20"/>
      <c r="BH22" s="33"/>
      <c r="BI22" s="33"/>
      <c r="BJ22" s="33"/>
      <c r="BK22" s="33"/>
      <c r="BL22" s="27">
        <f t="shared" si="20"/>
        <v>0</v>
      </c>
      <c r="BM22" s="27">
        <f t="shared" si="21"/>
        <v>0</v>
      </c>
      <c r="BN22" s="27">
        <f t="shared" si="22"/>
        <v>0</v>
      </c>
      <c r="BO22" s="27">
        <f t="shared" si="23"/>
        <v>0</v>
      </c>
      <c r="BP22" s="27">
        <f t="shared" si="24"/>
        <v>0</v>
      </c>
      <c r="BQ22" s="27">
        <f t="shared" si="25"/>
        <v>0</v>
      </c>
      <c r="BR22" s="27">
        <f t="shared" si="26"/>
        <v>0</v>
      </c>
      <c r="BS22" s="27">
        <f t="shared" si="27"/>
        <v>0</v>
      </c>
      <c r="BT22" s="27">
        <f t="shared" si="28"/>
        <v>0</v>
      </c>
      <c r="BU22" s="27">
        <f t="shared" si="29"/>
        <v>0</v>
      </c>
      <c r="BV22" s="27">
        <f t="shared" si="30"/>
        <v>0</v>
      </c>
      <c r="BW22" s="27">
        <f t="shared" si="31"/>
        <v>0</v>
      </c>
      <c r="BX22" s="27">
        <f t="shared" si="32"/>
        <v>0</v>
      </c>
      <c r="BY22" s="27">
        <f t="shared" si="33"/>
        <v>0</v>
      </c>
      <c r="BZ22" s="27">
        <f t="shared" si="34"/>
        <v>0</v>
      </c>
      <c r="CA22" s="27">
        <f t="shared" si="35"/>
        <v>0</v>
      </c>
      <c r="CB22" s="27">
        <f t="shared" si="36"/>
        <v>0</v>
      </c>
      <c r="CC22" s="27">
        <f t="shared" si="37"/>
        <v>0</v>
      </c>
      <c r="CD22" s="27">
        <f t="shared" si="38"/>
        <v>0</v>
      </c>
      <c r="CE22" s="17">
        <f t="shared" si="39"/>
        <v>0</v>
      </c>
      <c r="CF22" s="17">
        <f t="shared" si="40"/>
        <v>0</v>
      </c>
      <c r="CG22" s="49">
        <f t="shared" si="41"/>
        <v>1</v>
      </c>
      <c r="CH22" s="46">
        <f t="shared" si="42"/>
        <v>0</v>
      </c>
    </row>
    <row r="23" spans="1:86" ht="12.75" customHeight="1" x14ac:dyDescent="0.2">
      <c r="A23" s="27">
        <v>6</v>
      </c>
      <c r="B23" s="20">
        <v>34396</v>
      </c>
      <c r="C23" s="20">
        <v>31</v>
      </c>
      <c r="D23" s="97" t="s">
        <v>90</v>
      </c>
      <c r="E23" s="98">
        <v>25016</v>
      </c>
      <c r="F23" s="33" t="s">
        <v>116</v>
      </c>
      <c r="G23" s="33" t="s">
        <v>116</v>
      </c>
      <c r="H23" s="33" t="s">
        <v>116</v>
      </c>
      <c r="I23" s="20" t="s">
        <v>116</v>
      </c>
      <c r="J23" s="111" t="s">
        <v>116</v>
      </c>
      <c r="K23" s="33" t="s">
        <v>116</v>
      </c>
      <c r="L23" s="20" t="s">
        <v>116</v>
      </c>
      <c r="M23" s="20" t="s">
        <v>116</v>
      </c>
      <c r="N23" s="33" t="s">
        <v>116</v>
      </c>
      <c r="O23" s="33" t="s">
        <v>116</v>
      </c>
      <c r="P23" s="123" t="s">
        <v>116</v>
      </c>
      <c r="Q23" s="20" t="s">
        <v>116</v>
      </c>
      <c r="R23" s="20" t="s">
        <v>116</v>
      </c>
      <c r="S23" s="33" t="s">
        <v>116</v>
      </c>
      <c r="T23" s="20" t="s">
        <v>116</v>
      </c>
      <c r="U23" s="33" t="s">
        <v>116</v>
      </c>
      <c r="V23" s="33" t="s">
        <v>116</v>
      </c>
      <c r="W23" s="69" t="s">
        <v>116</v>
      </c>
      <c r="X23" s="27">
        <f t="shared" si="0"/>
        <v>0</v>
      </c>
      <c r="Y23" s="27">
        <f t="shared" si="1"/>
        <v>0</v>
      </c>
      <c r="Z23" s="27">
        <f t="shared" si="2"/>
        <v>0</v>
      </c>
      <c r="AA23" s="27">
        <f t="shared" si="3"/>
        <v>0</v>
      </c>
      <c r="AB23" s="27">
        <f t="shared" si="4"/>
        <v>0</v>
      </c>
      <c r="AC23" s="27">
        <f t="shared" si="5"/>
        <v>0</v>
      </c>
      <c r="AD23" s="27">
        <f t="shared" si="6"/>
        <v>0</v>
      </c>
      <c r="AE23" s="27">
        <f t="shared" si="7"/>
        <v>0</v>
      </c>
      <c r="AF23" s="27">
        <f t="shared" si="8"/>
        <v>0</v>
      </c>
      <c r="AG23" s="27">
        <f t="shared" si="9"/>
        <v>0</v>
      </c>
      <c r="AH23" s="27">
        <f t="shared" si="10"/>
        <v>0</v>
      </c>
      <c r="AI23" s="27">
        <f t="shared" si="11"/>
        <v>0</v>
      </c>
      <c r="AJ23" s="27">
        <f t="shared" si="12"/>
        <v>0</v>
      </c>
      <c r="AK23" s="27">
        <f t="shared" si="13"/>
        <v>0</v>
      </c>
      <c r="AL23" s="27">
        <f t="shared" si="14"/>
        <v>0</v>
      </c>
      <c r="AM23" s="27">
        <f t="shared" si="15"/>
        <v>0</v>
      </c>
      <c r="AN23" s="27">
        <f t="shared" si="16"/>
        <v>0</v>
      </c>
      <c r="AO23" s="27">
        <f t="shared" si="17"/>
        <v>0</v>
      </c>
      <c r="AP23" s="45">
        <f t="shared" si="18"/>
        <v>0</v>
      </c>
      <c r="AQ23" s="55">
        <f t="shared" si="19"/>
        <v>0</v>
      </c>
      <c r="AR23" s="58"/>
      <c r="AS23" s="97" t="s">
        <v>90</v>
      </c>
      <c r="AT23" s="20"/>
      <c r="AU23" s="37"/>
      <c r="AV23" s="20"/>
      <c r="AW23" s="20"/>
      <c r="AX23" s="37"/>
      <c r="AY23" s="37"/>
      <c r="AZ23" s="23"/>
      <c r="BA23" s="20"/>
      <c r="BB23" s="23"/>
      <c r="BC23" s="20"/>
      <c r="BD23" s="22"/>
      <c r="BE23" s="23"/>
      <c r="BF23" s="20"/>
      <c r="BG23" s="37"/>
      <c r="BH23" s="20"/>
      <c r="BI23" s="20"/>
      <c r="BJ23" s="20"/>
      <c r="BK23" s="20"/>
      <c r="BL23" s="27">
        <f t="shared" si="20"/>
        <v>0</v>
      </c>
      <c r="BM23" s="27">
        <f t="shared" si="21"/>
        <v>0</v>
      </c>
      <c r="BN23" s="27">
        <f t="shared" si="22"/>
        <v>0</v>
      </c>
      <c r="BO23" s="27">
        <f t="shared" si="23"/>
        <v>0</v>
      </c>
      <c r="BP23" s="27">
        <f t="shared" si="24"/>
        <v>0</v>
      </c>
      <c r="BQ23" s="27">
        <f t="shared" si="25"/>
        <v>0</v>
      </c>
      <c r="BR23" s="27">
        <f t="shared" si="26"/>
        <v>0</v>
      </c>
      <c r="BS23" s="27">
        <f t="shared" si="27"/>
        <v>0</v>
      </c>
      <c r="BT23" s="27">
        <f t="shared" si="28"/>
        <v>0</v>
      </c>
      <c r="BU23" s="27">
        <f t="shared" si="29"/>
        <v>0</v>
      </c>
      <c r="BV23" s="27">
        <f t="shared" si="30"/>
        <v>0</v>
      </c>
      <c r="BW23" s="27">
        <f t="shared" si="31"/>
        <v>0</v>
      </c>
      <c r="BX23" s="27">
        <f t="shared" si="32"/>
        <v>0</v>
      </c>
      <c r="BY23" s="27">
        <f t="shared" si="33"/>
        <v>0</v>
      </c>
      <c r="BZ23" s="27">
        <f t="shared" si="34"/>
        <v>0</v>
      </c>
      <c r="CA23" s="27">
        <f t="shared" si="35"/>
        <v>0</v>
      </c>
      <c r="CB23" s="27">
        <f t="shared" si="36"/>
        <v>0</v>
      </c>
      <c r="CC23" s="27">
        <f t="shared" si="37"/>
        <v>0</v>
      </c>
      <c r="CD23" s="27">
        <f t="shared" si="38"/>
        <v>0</v>
      </c>
      <c r="CE23" s="17">
        <f t="shared" si="39"/>
        <v>0</v>
      </c>
      <c r="CF23" s="17">
        <f t="shared" si="40"/>
        <v>0</v>
      </c>
      <c r="CG23" s="49">
        <f t="shared" si="41"/>
        <v>0</v>
      </c>
      <c r="CH23" s="46">
        <f t="shared" si="42"/>
        <v>0</v>
      </c>
    </row>
    <row r="24" spans="1:86" ht="12.75" customHeight="1" x14ac:dyDescent="0.2">
      <c r="A24" s="27">
        <v>7</v>
      </c>
      <c r="B24" s="20">
        <v>34396</v>
      </c>
      <c r="C24" s="20">
        <v>15</v>
      </c>
      <c r="D24" s="97" t="s">
        <v>79</v>
      </c>
      <c r="E24" s="98">
        <v>482003</v>
      </c>
      <c r="F24" s="33" t="s">
        <v>5</v>
      </c>
      <c r="G24" s="33" t="s">
        <v>5</v>
      </c>
      <c r="H24" s="33" t="s">
        <v>116</v>
      </c>
      <c r="I24" s="20" t="s">
        <v>120</v>
      </c>
      <c r="J24" s="111" t="s">
        <v>116</v>
      </c>
      <c r="K24" s="33" t="s">
        <v>116</v>
      </c>
      <c r="L24" s="20" t="s">
        <v>116</v>
      </c>
      <c r="M24" s="20" t="s">
        <v>116</v>
      </c>
      <c r="N24" s="33" t="s">
        <v>116</v>
      </c>
      <c r="O24" s="33" t="s">
        <v>116</v>
      </c>
      <c r="P24" s="123" t="s">
        <v>116</v>
      </c>
      <c r="Q24" s="20" t="s">
        <v>116</v>
      </c>
      <c r="R24" s="20" t="s">
        <v>116</v>
      </c>
      <c r="S24" s="33" t="s">
        <v>116</v>
      </c>
      <c r="T24" s="20" t="s">
        <v>116</v>
      </c>
      <c r="U24" s="33" t="s">
        <v>116</v>
      </c>
      <c r="V24" s="33" t="s">
        <v>116</v>
      </c>
      <c r="W24" s="69" t="s">
        <v>116</v>
      </c>
      <c r="X24" s="27">
        <f t="shared" si="0"/>
        <v>1</v>
      </c>
      <c r="Y24" s="27">
        <f t="shared" si="1"/>
        <v>1</v>
      </c>
      <c r="Z24" s="27">
        <f t="shared" si="2"/>
        <v>0</v>
      </c>
      <c r="AA24" s="27">
        <f t="shared" si="3"/>
        <v>0</v>
      </c>
      <c r="AB24" s="27">
        <f t="shared" si="4"/>
        <v>0</v>
      </c>
      <c r="AC24" s="27">
        <f t="shared" si="5"/>
        <v>0</v>
      </c>
      <c r="AD24" s="27">
        <f t="shared" si="6"/>
        <v>0</v>
      </c>
      <c r="AE24" s="27">
        <f t="shared" si="7"/>
        <v>0</v>
      </c>
      <c r="AF24" s="27">
        <f t="shared" si="8"/>
        <v>0</v>
      </c>
      <c r="AG24" s="27">
        <f t="shared" si="9"/>
        <v>0</v>
      </c>
      <c r="AH24" s="27">
        <f t="shared" si="10"/>
        <v>0</v>
      </c>
      <c r="AI24" s="27">
        <f t="shared" si="11"/>
        <v>0</v>
      </c>
      <c r="AJ24" s="27">
        <f t="shared" si="12"/>
        <v>0</v>
      </c>
      <c r="AK24" s="27">
        <f t="shared" si="13"/>
        <v>0</v>
      </c>
      <c r="AL24" s="27">
        <f t="shared" si="14"/>
        <v>0</v>
      </c>
      <c r="AM24" s="27">
        <f t="shared" si="15"/>
        <v>0</v>
      </c>
      <c r="AN24" s="27">
        <f t="shared" si="16"/>
        <v>0</v>
      </c>
      <c r="AO24" s="27">
        <f t="shared" si="17"/>
        <v>0</v>
      </c>
      <c r="AP24" s="45">
        <f t="shared" si="18"/>
        <v>0</v>
      </c>
      <c r="AQ24" s="55">
        <f t="shared" si="19"/>
        <v>2</v>
      </c>
      <c r="AR24" s="58"/>
      <c r="AS24" s="97" t="s">
        <v>79</v>
      </c>
      <c r="AT24" s="20"/>
      <c r="AU24" s="37"/>
      <c r="AV24" s="20"/>
      <c r="AW24" s="33"/>
      <c r="AX24" s="37"/>
      <c r="AY24" s="20"/>
      <c r="AZ24" s="77"/>
      <c r="BA24" s="33"/>
      <c r="BB24" s="23"/>
      <c r="BC24" s="33"/>
      <c r="BD24" s="22"/>
      <c r="BE24" s="77"/>
      <c r="BF24" s="23"/>
      <c r="BG24" s="20"/>
      <c r="BH24" s="33"/>
      <c r="BI24" s="33"/>
      <c r="BJ24" s="33"/>
      <c r="BK24" s="33"/>
      <c r="BL24" s="27">
        <f t="shared" si="20"/>
        <v>0</v>
      </c>
      <c r="BM24" s="27">
        <f t="shared" si="21"/>
        <v>0</v>
      </c>
      <c r="BN24" s="27">
        <f t="shared" si="22"/>
        <v>0</v>
      </c>
      <c r="BO24" s="27">
        <f t="shared" si="23"/>
        <v>0</v>
      </c>
      <c r="BP24" s="27">
        <f t="shared" si="24"/>
        <v>0</v>
      </c>
      <c r="BQ24" s="27">
        <f t="shared" si="25"/>
        <v>0</v>
      </c>
      <c r="BR24" s="27">
        <f t="shared" si="26"/>
        <v>0</v>
      </c>
      <c r="BS24" s="27">
        <f t="shared" si="27"/>
        <v>0</v>
      </c>
      <c r="BT24" s="27">
        <f t="shared" si="28"/>
        <v>0</v>
      </c>
      <c r="BU24" s="27">
        <f t="shared" si="29"/>
        <v>0</v>
      </c>
      <c r="BV24" s="27">
        <f t="shared" si="30"/>
        <v>0</v>
      </c>
      <c r="BW24" s="27">
        <f t="shared" si="31"/>
        <v>0</v>
      </c>
      <c r="BX24" s="27">
        <f t="shared" si="32"/>
        <v>0</v>
      </c>
      <c r="BY24" s="27">
        <f t="shared" si="33"/>
        <v>0</v>
      </c>
      <c r="BZ24" s="27">
        <f t="shared" si="34"/>
        <v>0</v>
      </c>
      <c r="CA24" s="27">
        <f t="shared" si="35"/>
        <v>0</v>
      </c>
      <c r="CB24" s="27">
        <f t="shared" si="36"/>
        <v>0</v>
      </c>
      <c r="CC24" s="27">
        <f t="shared" si="37"/>
        <v>0</v>
      </c>
      <c r="CD24" s="27">
        <f t="shared" si="38"/>
        <v>0</v>
      </c>
      <c r="CE24" s="17">
        <f t="shared" si="39"/>
        <v>0</v>
      </c>
      <c r="CF24" s="17">
        <f t="shared" si="40"/>
        <v>0</v>
      </c>
      <c r="CG24" s="49">
        <f t="shared" si="41"/>
        <v>0</v>
      </c>
      <c r="CH24" s="46">
        <f t="shared" si="42"/>
        <v>2</v>
      </c>
    </row>
    <row r="25" spans="1:86" ht="12.75" customHeight="1" x14ac:dyDescent="0.2">
      <c r="A25" s="27">
        <v>7</v>
      </c>
      <c r="B25" s="20">
        <v>34396</v>
      </c>
      <c r="C25" s="20">
        <v>24</v>
      </c>
      <c r="D25" s="97" t="s">
        <v>85</v>
      </c>
      <c r="E25" s="98">
        <v>60606</v>
      </c>
      <c r="F25" s="20" t="s">
        <v>116</v>
      </c>
      <c r="G25" s="33" t="s">
        <v>116</v>
      </c>
      <c r="H25" s="33" t="s">
        <v>116</v>
      </c>
      <c r="I25" s="20" t="s">
        <v>116</v>
      </c>
      <c r="J25" s="111" t="s">
        <v>116</v>
      </c>
      <c r="K25" s="33" t="s">
        <v>116</v>
      </c>
      <c r="L25" s="20" t="s">
        <v>116</v>
      </c>
      <c r="M25" s="20" t="s">
        <v>116</v>
      </c>
      <c r="N25" s="33" t="s">
        <v>116</v>
      </c>
      <c r="O25" s="33" t="s">
        <v>116</v>
      </c>
      <c r="P25" s="123" t="s">
        <v>116</v>
      </c>
      <c r="Q25" s="20" t="s">
        <v>116</v>
      </c>
      <c r="R25" s="20" t="s">
        <v>116</v>
      </c>
      <c r="S25" s="33" t="s">
        <v>116</v>
      </c>
      <c r="T25" s="20" t="s">
        <v>116</v>
      </c>
      <c r="U25" s="33" t="s">
        <v>120</v>
      </c>
      <c r="V25" s="33" t="s">
        <v>116</v>
      </c>
      <c r="W25" s="69" t="s">
        <v>116</v>
      </c>
      <c r="X25" s="27">
        <f t="shared" si="0"/>
        <v>0</v>
      </c>
      <c r="Y25" s="27">
        <f t="shared" si="1"/>
        <v>0</v>
      </c>
      <c r="Z25" s="27">
        <f t="shared" si="2"/>
        <v>0</v>
      </c>
      <c r="AA25" s="27">
        <f t="shared" si="3"/>
        <v>0</v>
      </c>
      <c r="AB25" s="27">
        <f t="shared" si="4"/>
        <v>0</v>
      </c>
      <c r="AC25" s="27">
        <f t="shared" si="5"/>
        <v>0</v>
      </c>
      <c r="AD25" s="27">
        <f t="shared" si="6"/>
        <v>0</v>
      </c>
      <c r="AE25" s="27">
        <f t="shared" si="7"/>
        <v>0</v>
      </c>
      <c r="AF25" s="27">
        <f t="shared" si="8"/>
        <v>0</v>
      </c>
      <c r="AG25" s="27">
        <f t="shared" si="9"/>
        <v>0</v>
      </c>
      <c r="AH25" s="27">
        <f t="shared" si="10"/>
        <v>0</v>
      </c>
      <c r="AI25" s="27">
        <f t="shared" si="11"/>
        <v>0</v>
      </c>
      <c r="AJ25" s="27">
        <f t="shared" si="12"/>
        <v>0</v>
      </c>
      <c r="AK25" s="27">
        <f t="shared" si="13"/>
        <v>0</v>
      </c>
      <c r="AL25" s="27">
        <f t="shared" si="14"/>
        <v>0</v>
      </c>
      <c r="AM25" s="27">
        <f t="shared" si="15"/>
        <v>0</v>
      </c>
      <c r="AN25" s="27">
        <f t="shared" si="16"/>
        <v>0</v>
      </c>
      <c r="AO25" s="27">
        <f t="shared" si="17"/>
        <v>0</v>
      </c>
      <c r="AP25" s="45">
        <f t="shared" si="18"/>
        <v>0</v>
      </c>
      <c r="AQ25" s="55">
        <f t="shared" si="19"/>
        <v>0</v>
      </c>
      <c r="AR25" s="58"/>
      <c r="AS25" s="97" t="s">
        <v>85</v>
      </c>
      <c r="AT25" s="20"/>
      <c r="AU25" s="37"/>
      <c r="AV25" s="33"/>
      <c r="AW25" s="20"/>
      <c r="AX25" s="37"/>
      <c r="AY25" s="20"/>
      <c r="AZ25" s="23"/>
      <c r="BA25" s="20"/>
      <c r="BB25" s="23"/>
      <c r="BC25" s="20"/>
      <c r="BD25" s="22"/>
      <c r="BE25" s="23"/>
      <c r="BF25" s="77"/>
      <c r="BG25" s="33"/>
      <c r="BH25" s="33"/>
      <c r="BI25" s="33"/>
      <c r="BJ25" s="33"/>
      <c r="BK25" s="33"/>
      <c r="BL25" s="27">
        <f t="shared" si="20"/>
        <v>0</v>
      </c>
      <c r="BM25" s="27">
        <f t="shared" si="21"/>
        <v>0</v>
      </c>
      <c r="BN25" s="27">
        <f t="shared" si="22"/>
        <v>0</v>
      </c>
      <c r="BO25" s="27">
        <f t="shared" si="23"/>
        <v>0</v>
      </c>
      <c r="BP25" s="27">
        <f t="shared" si="24"/>
        <v>0</v>
      </c>
      <c r="BQ25" s="27">
        <f t="shared" si="25"/>
        <v>0</v>
      </c>
      <c r="BR25" s="27">
        <f t="shared" si="26"/>
        <v>0</v>
      </c>
      <c r="BS25" s="27">
        <f t="shared" si="27"/>
        <v>0</v>
      </c>
      <c r="BT25" s="27">
        <f t="shared" si="28"/>
        <v>0</v>
      </c>
      <c r="BU25" s="27">
        <f t="shared" si="29"/>
        <v>0</v>
      </c>
      <c r="BV25" s="27">
        <f t="shared" si="30"/>
        <v>0</v>
      </c>
      <c r="BW25" s="27">
        <f t="shared" si="31"/>
        <v>0</v>
      </c>
      <c r="BX25" s="27">
        <f t="shared" si="32"/>
        <v>0</v>
      </c>
      <c r="BY25" s="27">
        <f t="shared" si="33"/>
        <v>0</v>
      </c>
      <c r="BZ25" s="27">
        <f t="shared" si="34"/>
        <v>0</v>
      </c>
      <c r="CA25" s="27">
        <f t="shared" si="35"/>
        <v>0</v>
      </c>
      <c r="CB25" s="27">
        <f t="shared" si="36"/>
        <v>0</v>
      </c>
      <c r="CC25" s="27">
        <f t="shared" si="37"/>
        <v>0</v>
      </c>
      <c r="CD25" s="27">
        <f t="shared" si="38"/>
        <v>0</v>
      </c>
      <c r="CE25" s="17">
        <f t="shared" si="39"/>
        <v>0</v>
      </c>
      <c r="CF25" s="17">
        <f t="shared" si="40"/>
        <v>0</v>
      </c>
      <c r="CG25" s="49">
        <f t="shared" si="41"/>
        <v>0</v>
      </c>
      <c r="CH25" s="46">
        <f t="shared" si="42"/>
        <v>0</v>
      </c>
    </row>
    <row r="26" spans="1:86" ht="12.75" customHeight="1" x14ac:dyDescent="0.2">
      <c r="A26" s="27">
        <v>7</v>
      </c>
      <c r="B26" s="20">
        <v>34396</v>
      </c>
      <c r="C26" s="20">
        <v>29</v>
      </c>
      <c r="D26" s="97" t="s">
        <v>128</v>
      </c>
      <c r="E26" s="98">
        <v>330496</v>
      </c>
      <c r="F26" s="20" t="s">
        <v>116</v>
      </c>
      <c r="G26" s="33" t="s">
        <v>116</v>
      </c>
      <c r="H26" s="20" t="s">
        <v>116</v>
      </c>
      <c r="I26" s="20" t="s">
        <v>116</v>
      </c>
      <c r="J26" s="111" t="s">
        <v>116</v>
      </c>
      <c r="K26" s="33" t="s">
        <v>116</v>
      </c>
      <c r="L26" s="20" t="s">
        <v>116</v>
      </c>
      <c r="M26" s="20" t="s">
        <v>116</v>
      </c>
      <c r="N26" s="33" t="s">
        <v>116</v>
      </c>
      <c r="O26" s="33" t="s">
        <v>5</v>
      </c>
      <c r="P26" s="123" t="s">
        <v>116</v>
      </c>
      <c r="Q26" s="20" t="s">
        <v>116</v>
      </c>
      <c r="R26" s="20" t="s">
        <v>116</v>
      </c>
      <c r="S26" s="33" t="s">
        <v>5</v>
      </c>
      <c r="T26" s="20" t="s">
        <v>116</v>
      </c>
      <c r="U26" s="33" t="s">
        <v>116</v>
      </c>
      <c r="V26" s="33" t="s">
        <v>116</v>
      </c>
      <c r="W26" s="69" t="s">
        <v>116</v>
      </c>
      <c r="X26" s="27">
        <f t="shared" si="0"/>
        <v>0</v>
      </c>
      <c r="Y26" s="27">
        <f t="shared" si="1"/>
        <v>0</v>
      </c>
      <c r="Z26" s="27">
        <f t="shared" si="2"/>
        <v>0</v>
      </c>
      <c r="AA26" s="27">
        <f t="shared" si="3"/>
        <v>0</v>
      </c>
      <c r="AB26" s="27">
        <f t="shared" si="4"/>
        <v>0</v>
      </c>
      <c r="AC26" s="27">
        <f t="shared" si="5"/>
        <v>0</v>
      </c>
      <c r="AD26" s="27">
        <f t="shared" si="6"/>
        <v>0</v>
      </c>
      <c r="AE26" s="27">
        <f t="shared" si="7"/>
        <v>0</v>
      </c>
      <c r="AF26" s="27">
        <f t="shared" si="8"/>
        <v>0</v>
      </c>
      <c r="AG26" s="27">
        <f t="shared" si="9"/>
        <v>1</v>
      </c>
      <c r="AH26" s="27">
        <f t="shared" si="10"/>
        <v>0</v>
      </c>
      <c r="AI26" s="27">
        <f t="shared" si="11"/>
        <v>0</v>
      </c>
      <c r="AJ26" s="27">
        <f t="shared" si="12"/>
        <v>0</v>
      </c>
      <c r="AK26" s="27">
        <f t="shared" si="13"/>
        <v>1</v>
      </c>
      <c r="AL26" s="27">
        <f t="shared" si="14"/>
        <v>0</v>
      </c>
      <c r="AM26" s="27">
        <f t="shared" si="15"/>
        <v>0</v>
      </c>
      <c r="AN26" s="27">
        <f t="shared" si="16"/>
        <v>0</v>
      </c>
      <c r="AO26" s="27">
        <f t="shared" si="17"/>
        <v>0</v>
      </c>
      <c r="AP26" s="45">
        <f t="shared" si="18"/>
        <v>0</v>
      </c>
      <c r="AQ26" s="55">
        <f t="shared" si="19"/>
        <v>2</v>
      </c>
      <c r="AR26" s="58"/>
      <c r="AS26" s="97" t="s">
        <v>128</v>
      </c>
      <c r="AT26" s="20"/>
      <c r="AU26" s="37"/>
      <c r="AV26" s="33"/>
      <c r="AW26" s="20"/>
      <c r="AX26" s="37"/>
      <c r="AY26" s="20"/>
      <c r="AZ26" s="23"/>
      <c r="BA26" s="20"/>
      <c r="BB26" s="23"/>
      <c r="BC26" s="20"/>
      <c r="BD26" s="22"/>
      <c r="BE26" s="23"/>
      <c r="BF26" s="20"/>
      <c r="BG26" s="20"/>
      <c r="BH26" s="33"/>
      <c r="BI26" s="33"/>
      <c r="BJ26" s="33"/>
      <c r="BK26" s="33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CE26" s="17"/>
      <c r="CF26" s="17"/>
      <c r="CG26" s="49"/>
      <c r="CH26" s="46"/>
    </row>
    <row r="27" spans="1:86" ht="12.75" customHeight="1" x14ac:dyDescent="0.2">
      <c r="A27" s="27">
        <v>7</v>
      </c>
      <c r="B27" s="20">
        <v>34396</v>
      </c>
      <c r="C27" s="20">
        <v>32</v>
      </c>
      <c r="D27" s="97" t="s">
        <v>122</v>
      </c>
      <c r="E27" s="98">
        <v>36145</v>
      </c>
      <c r="F27" s="20" t="s">
        <v>5</v>
      </c>
      <c r="G27" s="33" t="s">
        <v>116</v>
      </c>
      <c r="H27" s="20" t="s">
        <v>120</v>
      </c>
      <c r="I27" s="20" t="s">
        <v>116</v>
      </c>
      <c r="J27" s="111" t="s">
        <v>116</v>
      </c>
      <c r="K27" s="33" t="s">
        <v>116</v>
      </c>
      <c r="L27" s="20" t="s">
        <v>116</v>
      </c>
      <c r="M27" s="20" t="s">
        <v>116</v>
      </c>
      <c r="N27" s="33" t="s">
        <v>120</v>
      </c>
      <c r="O27" s="33" t="s">
        <v>116</v>
      </c>
      <c r="P27" s="123" t="s">
        <v>116</v>
      </c>
      <c r="Q27" s="20" t="s">
        <v>116</v>
      </c>
      <c r="R27" s="20" t="s">
        <v>116</v>
      </c>
      <c r="S27" s="33" t="s">
        <v>116</v>
      </c>
      <c r="T27" s="20" t="s">
        <v>116</v>
      </c>
      <c r="U27" s="33" t="s">
        <v>116</v>
      </c>
      <c r="V27" s="33" t="s">
        <v>116</v>
      </c>
      <c r="W27" s="69" t="s">
        <v>116</v>
      </c>
      <c r="X27" s="27">
        <f t="shared" si="0"/>
        <v>1</v>
      </c>
      <c r="Y27" s="27">
        <f t="shared" si="1"/>
        <v>0</v>
      </c>
      <c r="Z27" s="27">
        <f t="shared" si="2"/>
        <v>0</v>
      </c>
      <c r="AA27" s="27">
        <f t="shared" si="3"/>
        <v>0</v>
      </c>
      <c r="AB27" s="27">
        <f t="shared" si="4"/>
        <v>0</v>
      </c>
      <c r="AC27" s="27">
        <f t="shared" si="5"/>
        <v>0</v>
      </c>
      <c r="AD27" s="27">
        <f t="shared" si="6"/>
        <v>0</v>
      </c>
      <c r="AE27" s="27">
        <f t="shared" si="7"/>
        <v>0</v>
      </c>
      <c r="AF27" s="27">
        <f t="shared" si="8"/>
        <v>0</v>
      </c>
      <c r="AG27" s="27">
        <f t="shared" si="9"/>
        <v>0</v>
      </c>
      <c r="AH27" s="27">
        <f t="shared" si="10"/>
        <v>0</v>
      </c>
      <c r="AI27" s="27">
        <f t="shared" si="11"/>
        <v>0</v>
      </c>
      <c r="AJ27" s="27">
        <f t="shared" si="12"/>
        <v>0</v>
      </c>
      <c r="AK27" s="27">
        <f t="shared" si="13"/>
        <v>0</v>
      </c>
      <c r="AL27" s="27">
        <f t="shared" si="14"/>
        <v>0</v>
      </c>
      <c r="AM27" s="27">
        <f t="shared" si="15"/>
        <v>0</v>
      </c>
      <c r="AN27" s="27">
        <f t="shared" si="16"/>
        <v>0</v>
      </c>
      <c r="AO27" s="27">
        <f t="shared" si="17"/>
        <v>0</v>
      </c>
      <c r="AP27" s="45">
        <f t="shared" si="18"/>
        <v>0</v>
      </c>
      <c r="AQ27" s="55">
        <f t="shared" si="19"/>
        <v>1</v>
      </c>
      <c r="AR27" s="58"/>
      <c r="AS27" s="97" t="s">
        <v>122</v>
      </c>
      <c r="AT27" s="20"/>
      <c r="AU27" s="37"/>
      <c r="AV27" s="33"/>
      <c r="AW27" s="20"/>
      <c r="AX27" s="37"/>
      <c r="AY27" s="37"/>
      <c r="AZ27" s="23"/>
      <c r="BA27" s="20"/>
      <c r="BB27" s="23"/>
      <c r="BC27" s="20"/>
      <c r="BD27" s="22"/>
      <c r="BE27" s="23"/>
      <c r="BF27" s="20"/>
      <c r="BG27" s="37"/>
      <c r="BH27" s="33"/>
      <c r="BI27" s="33"/>
      <c r="BJ27" s="33"/>
      <c r="BK27" s="33"/>
      <c r="BL27" s="27">
        <f t="shared" ref="BL27:BU30" si="43">IF(AT27="L",1,(IF(AT27="A",100,0)))</f>
        <v>0</v>
      </c>
      <c r="BM27" s="27">
        <f t="shared" si="43"/>
        <v>0</v>
      </c>
      <c r="BN27" s="27">
        <f t="shared" si="43"/>
        <v>0</v>
      </c>
      <c r="BO27" s="27">
        <f t="shared" si="43"/>
        <v>0</v>
      </c>
      <c r="BP27" s="27">
        <f t="shared" si="43"/>
        <v>0</v>
      </c>
      <c r="BQ27" s="27">
        <f t="shared" si="43"/>
        <v>0</v>
      </c>
      <c r="BR27" s="27">
        <f t="shared" si="43"/>
        <v>0</v>
      </c>
      <c r="BS27" s="27">
        <f t="shared" si="43"/>
        <v>0</v>
      </c>
      <c r="BT27" s="27">
        <f t="shared" si="43"/>
        <v>0</v>
      </c>
      <c r="BU27" s="27">
        <f t="shared" si="43"/>
        <v>0</v>
      </c>
      <c r="BV27" s="27">
        <f t="shared" ref="BV27:CC30" si="44">IF(BD27="L",1,(IF(BD27="A",100,0)))</f>
        <v>0</v>
      </c>
      <c r="BW27" s="27">
        <f t="shared" si="44"/>
        <v>0</v>
      </c>
      <c r="BX27" s="27">
        <f t="shared" si="44"/>
        <v>0</v>
      </c>
      <c r="BY27" s="27">
        <f t="shared" si="44"/>
        <v>0</v>
      </c>
      <c r="BZ27" s="27">
        <f t="shared" si="44"/>
        <v>0</v>
      </c>
      <c r="CA27" s="27">
        <f t="shared" si="44"/>
        <v>0</v>
      </c>
      <c r="CB27" s="27">
        <f t="shared" si="44"/>
        <v>0</v>
      </c>
      <c r="CC27" s="27">
        <f t="shared" si="44"/>
        <v>0</v>
      </c>
      <c r="CD27" s="27">
        <f>SUM(BL27:CC27)</f>
        <v>0</v>
      </c>
      <c r="CE27" s="17">
        <f>INT(CD27/100)</f>
        <v>0</v>
      </c>
      <c r="CF27" s="17">
        <f>CD27-(CE27*100)</f>
        <v>0</v>
      </c>
      <c r="CG27" s="49">
        <f t="shared" ref="CG27:CH30" si="45">AP27+CE27</f>
        <v>0</v>
      </c>
      <c r="CH27" s="46">
        <f t="shared" si="45"/>
        <v>1</v>
      </c>
    </row>
    <row r="28" spans="1:86" ht="12.75" customHeight="1" x14ac:dyDescent="0.2">
      <c r="A28" s="27">
        <v>8</v>
      </c>
      <c r="B28" s="20">
        <v>34396</v>
      </c>
      <c r="C28" s="20">
        <v>6</v>
      </c>
      <c r="D28" s="97" t="s">
        <v>70</v>
      </c>
      <c r="E28" s="98">
        <v>396973</v>
      </c>
      <c r="F28" s="20" t="s">
        <v>116</v>
      </c>
      <c r="G28" s="33" t="s">
        <v>116</v>
      </c>
      <c r="H28" s="20" t="s">
        <v>116</v>
      </c>
      <c r="I28" s="20" t="s">
        <v>116</v>
      </c>
      <c r="J28" s="111" t="s">
        <v>116</v>
      </c>
      <c r="K28" s="33" t="s">
        <v>116</v>
      </c>
      <c r="L28" s="20" t="s">
        <v>116</v>
      </c>
      <c r="M28" s="20" t="s">
        <v>116</v>
      </c>
      <c r="N28" s="33" t="s">
        <v>116</v>
      </c>
      <c r="O28" s="33" t="s">
        <v>116</v>
      </c>
      <c r="P28" s="123" t="s">
        <v>116</v>
      </c>
      <c r="Q28" s="20" t="s">
        <v>116</v>
      </c>
      <c r="R28" s="20" t="s">
        <v>116</v>
      </c>
      <c r="S28" s="33" t="s">
        <v>116</v>
      </c>
      <c r="T28" s="20" t="s">
        <v>5</v>
      </c>
      <c r="U28" s="33" t="s">
        <v>116</v>
      </c>
      <c r="V28" s="33" t="s">
        <v>116</v>
      </c>
      <c r="W28" s="69"/>
      <c r="X28" s="27">
        <f t="shared" si="0"/>
        <v>0</v>
      </c>
      <c r="Y28" s="27">
        <f t="shared" si="1"/>
        <v>0</v>
      </c>
      <c r="Z28" s="27">
        <f t="shared" si="2"/>
        <v>0</v>
      </c>
      <c r="AA28" s="27">
        <f t="shared" si="3"/>
        <v>0</v>
      </c>
      <c r="AB28" s="27">
        <f t="shared" si="4"/>
        <v>0</v>
      </c>
      <c r="AC28" s="27">
        <f t="shared" si="5"/>
        <v>0</v>
      </c>
      <c r="AD28" s="27">
        <f t="shared" si="6"/>
        <v>0</v>
      </c>
      <c r="AE28" s="27">
        <f t="shared" si="7"/>
        <v>0</v>
      </c>
      <c r="AF28" s="27">
        <f t="shared" si="8"/>
        <v>0</v>
      </c>
      <c r="AG28" s="27">
        <f t="shared" si="9"/>
        <v>0</v>
      </c>
      <c r="AH28" s="27">
        <f t="shared" si="10"/>
        <v>0</v>
      </c>
      <c r="AI28" s="27">
        <f t="shared" si="11"/>
        <v>0</v>
      </c>
      <c r="AJ28" s="27">
        <f t="shared" si="12"/>
        <v>0</v>
      </c>
      <c r="AK28" s="27">
        <f t="shared" si="13"/>
        <v>0</v>
      </c>
      <c r="AL28" s="27">
        <f t="shared" si="14"/>
        <v>1</v>
      </c>
      <c r="AM28" s="27">
        <f t="shared" si="15"/>
        <v>0</v>
      </c>
      <c r="AN28" s="27">
        <f t="shared" si="16"/>
        <v>0</v>
      </c>
      <c r="AO28" s="27">
        <f t="shared" si="17"/>
        <v>0</v>
      </c>
      <c r="AP28" s="45">
        <f t="shared" si="18"/>
        <v>0</v>
      </c>
      <c r="AQ28" s="55">
        <f t="shared" si="19"/>
        <v>1</v>
      </c>
      <c r="AR28" s="58"/>
      <c r="AS28" s="97" t="s">
        <v>70</v>
      </c>
      <c r="AT28" s="20"/>
      <c r="AU28" s="37"/>
      <c r="AV28" s="20"/>
      <c r="AW28" s="33"/>
      <c r="AX28" s="37"/>
      <c r="AY28" s="20"/>
      <c r="AZ28" s="77"/>
      <c r="BA28" s="33"/>
      <c r="BB28" s="23"/>
      <c r="BC28" s="33"/>
      <c r="BD28" s="22"/>
      <c r="BE28" s="77"/>
      <c r="BF28" s="23"/>
      <c r="BG28" s="20"/>
      <c r="BH28" s="33"/>
      <c r="BI28" s="33"/>
      <c r="BJ28" s="33"/>
      <c r="BK28" s="33"/>
      <c r="BL28" s="27">
        <f t="shared" si="43"/>
        <v>0</v>
      </c>
      <c r="BM28" s="27">
        <f t="shared" si="43"/>
        <v>0</v>
      </c>
      <c r="BN28" s="27">
        <f t="shared" si="43"/>
        <v>0</v>
      </c>
      <c r="BO28" s="27">
        <f t="shared" si="43"/>
        <v>0</v>
      </c>
      <c r="BP28" s="27">
        <f t="shared" si="43"/>
        <v>0</v>
      </c>
      <c r="BQ28" s="27">
        <f t="shared" si="43"/>
        <v>0</v>
      </c>
      <c r="BR28" s="27">
        <f t="shared" si="43"/>
        <v>0</v>
      </c>
      <c r="BS28" s="27">
        <f t="shared" si="43"/>
        <v>0</v>
      </c>
      <c r="BT28" s="27">
        <f t="shared" si="43"/>
        <v>0</v>
      </c>
      <c r="BU28" s="27">
        <f t="shared" si="43"/>
        <v>0</v>
      </c>
      <c r="BV28" s="27">
        <f t="shared" si="44"/>
        <v>0</v>
      </c>
      <c r="BW28" s="27">
        <f t="shared" si="44"/>
        <v>0</v>
      </c>
      <c r="BX28" s="27">
        <f t="shared" si="44"/>
        <v>0</v>
      </c>
      <c r="BY28" s="27">
        <f t="shared" si="44"/>
        <v>0</v>
      </c>
      <c r="BZ28" s="27">
        <f t="shared" si="44"/>
        <v>0</v>
      </c>
      <c r="CA28" s="27">
        <f t="shared" si="44"/>
        <v>0</v>
      </c>
      <c r="CB28" s="27">
        <f t="shared" si="44"/>
        <v>0</v>
      </c>
      <c r="CC28" s="27">
        <f t="shared" si="44"/>
        <v>0</v>
      </c>
      <c r="CD28" s="27">
        <f>SUM(BL28:CC28)</f>
        <v>0</v>
      </c>
      <c r="CE28" s="17">
        <f>INT(CD28/100)</f>
        <v>0</v>
      </c>
      <c r="CF28" s="17">
        <f>CD28-(CE28*100)</f>
        <v>0</v>
      </c>
      <c r="CG28" s="49">
        <f t="shared" si="45"/>
        <v>0</v>
      </c>
      <c r="CH28" s="46">
        <f t="shared" si="45"/>
        <v>1</v>
      </c>
    </row>
    <row r="29" spans="1:86" ht="12.75" customHeight="1" x14ac:dyDescent="0.2">
      <c r="A29" s="27">
        <v>8</v>
      </c>
      <c r="B29" s="20">
        <v>34396</v>
      </c>
      <c r="C29" s="20">
        <v>9</v>
      </c>
      <c r="D29" s="97" t="s">
        <v>129</v>
      </c>
      <c r="E29" s="98">
        <v>484248</v>
      </c>
      <c r="F29" s="20" t="s">
        <v>116</v>
      </c>
      <c r="G29" s="33" t="s">
        <v>116</v>
      </c>
      <c r="H29" s="20" t="s">
        <v>116</v>
      </c>
      <c r="I29" s="20" t="s">
        <v>116</v>
      </c>
      <c r="J29" s="111" t="s">
        <v>116</v>
      </c>
      <c r="K29" s="33" t="s">
        <v>116</v>
      </c>
      <c r="L29" s="20" t="s">
        <v>116</v>
      </c>
      <c r="M29" s="20" t="s">
        <v>116</v>
      </c>
      <c r="N29" s="33" t="s">
        <v>116</v>
      </c>
      <c r="O29" s="33" t="s">
        <v>116</v>
      </c>
      <c r="P29" s="123" t="s">
        <v>116</v>
      </c>
      <c r="Q29" s="20" t="s">
        <v>116</v>
      </c>
      <c r="R29" s="20" t="s">
        <v>116</v>
      </c>
      <c r="S29" s="33" t="s">
        <v>116</v>
      </c>
      <c r="T29" s="20" t="s">
        <v>116</v>
      </c>
      <c r="U29" s="33" t="s">
        <v>116</v>
      </c>
      <c r="V29" s="33" t="s">
        <v>116</v>
      </c>
      <c r="W29" s="123" t="s">
        <v>116</v>
      </c>
      <c r="X29" s="27">
        <f t="shared" si="0"/>
        <v>0</v>
      </c>
      <c r="Y29" s="27">
        <f t="shared" si="1"/>
        <v>0</v>
      </c>
      <c r="Z29" s="27">
        <f t="shared" si="2"/>
        <v>0</v>
      </c>
      <c r="AA29" s="27">
        <f t="shared" si="3"/>
        <v>0</v>
      </c>
      <c r="AB29" s="27">
        <f t="shared" si="4"/>
        <v>0</v>
      </c>
      <c r="AC29" s="27">
        <f t="shared" si="5"/>
        <v>0</v>
      </c>
      <c r="AD29" s="27">
        <f t="shared" si="6"/>
        <v>0</v>
      </c>
      <c r="AE29" s="27">
        <f t="shared" si="7"/>
        <v>0</v>
      </c>
      <c r="AF29" s="27">
        <f t="shared" si="8"/>
        <v>0</v>
      </c>
      <c r="AG29" s="27">
        <f t="shared" si="9"/>
        <v>0</v>
      </c>
      <c r="AH29" s="27">
        <f t="shared" si="10"/>
        <v>0</v>
      </c>
      <c r="AI29" s="27">
        <f t="shared" si="11"/>
        <v>0</v>
      </c>
      <c r="AJ29" s="27">
        <f t="shared" si="12"/>
        <v>0</v>
      </c>
      <c r="AK29" s="27">
        <f t="shared" si="13"/>
        <v>0</v>
      </c>
      <c r="AL29" s="27">
        <f t="shared" si="14"/>
        <v>0</v>
      </c>
      <c r="AM29" s="27">
        <f t="shared" si="15"/>
        <v>0</v>
      </c>
      <c r="AN29" s="27">
        <f t="shared" si="16"/>
        <v>0</v>
      </c>
      <c r="AO29" s="27">
        <f t="shared" si="17"/>
        <v>0</v>
      </c>
      <c r="AP29" s="45">
        <f t="shared" si="18"/>
        <v>0</v>
      </c>
      <c r="AQ29" s="55">
        <f t="shared" si="19"/>
        <v>0</v>
      </c>
      <c r="AR29" s="58"/>
      <c r="AS29" s="97" t="s">
        <v>129</v>
      </c>
      <c r="AT29" s="20"/>
      <c r="AU29" s="37"/>
      <c r="AV29" s="33"/>
      <c r="AW29" s="20"/>
      <c r="AX29" s="37"/>
      <c r="AY29" s="20"/>
      <c r="AZ29" s="23"/>
      <c r="BA29" s="20"/>
      <c r="BB29" s="23"/>
      <c r="BC29" s="20"/>
      <c r="BD29" s="22"/>
      <c r="BE29" s="23"/>
      <c r="BF29" s="23"/>
      <c r="BG29" s="20"/>
      <c r="BH29" s="33"/>
      <c r="BI29" s="33"/>
      <c r="BJ29" s="33"/>
      <c r="BK29" s="33"/>
      <c r="BL29" s="27">
        <f t="shared" si="43"/>
        <v>0</v>
      </c>
      <c r="BM29" s="27">
        <f t="shared" si="43"/>
        <v>0</v>
      </c>
      <c r="BN29" s="27">
        <f t="shared" si="43"/>
        <v>0</v>
      </c>
      <c r="BO29" s="27">
        <f t="shared" si="43"/>
        <v>0</v>
      </c>
      <c r="BP29" s="27">
        <f t="shared" si="43"/>
        <v>0</v>
      </c>
      <c r="BQ29" s="27">
        <f t="shared" si="43"/>
        <v>0</v>
      </c>
      <c r="BR29" s="27">
        <f t="shared" si="43"/>
        <v>0</v>
      </c>
      <c r="BS29" s="27">
        <f t="shared" si="43"/>
        <v>0</v>
      </c>
      <c r="BT29" s="27">
        <f t="shared" si="43"/>
        <v>0</v>
      </c>
      <c r="BU29" s="27">
        <f t="shared" si="43"/>
        <v>0</v>
      </c>
      <c r="BV29" s="27">
        <f t="shared" si="44"/>
        <v>0</v>
      </c>
      <c r="BW29" s="27">
        <f t="shared" si="44"/>
        <v>0</v>
      </c>
      <c r="BX29" s="27">
        <f t="shared" si="44"/>
        <v>0</v>
      </c>
      <c r="BY29" s="27">
        <f t="shared" si="44"/>
        <v>0</v>
      </c>
      <c r="BZ29" s="27">
        <f t="shared" si="44"/>
        <v>0</v>
      </c>
      <c r="CA29" s="27">
        <f t="shared" si="44"/>
        <v>0</v>
      </c>
      <c r="CB29" s="27">
        <f t="shared" si="44"/>
        <v>0</v>
      </c>
      <c r="CC29" s="27">
        <f t="shared" si="44"/>
        <v>0</v>
      </c>
      <c r="CD29" s="27">
        <f>SUM(BL29:CC29)</f>
        <v>0</v>
      </c>
      <c r="CE29" s="17">
        <f>INT(CD29/100)</f>
        <v>0</v>
      </c>
      <c r="CF29" s="17">
        <f>CD29-(CE29*100)</f>
        <v>0</v>
      </c>
      <c r="CG29" s="49">
        <f t="shared" si="45"/>
        <v>0</v>
      </c>
      <c r="CH29" s="46">
        <f t="shared" si="45"/>
        <v>0</v>
      </c>
    </row>
    <row r="30" spans="1:86" ht="12.75" customHeight="1" x14ac:dyDescent="0.2">
      <c r="A30" s="27">
        <v>8</v>
      </c>
      <c r="B30" s="20">
        <v>34396</v>
      </c>
      <c r="C30" s="20">
        <v>19</v>
      </c>
      <c r="D30" s="97" t="s">
        <v>83</v>
      </c>
      <c r="E30" s="98">
        <v>397043</v>
      </c>
      <c r="F30" s="20" t="s">
        <v>116</v>
      </c>
      <c r="G30" s="33" t="s">
        <v>116</v>
      </c>
      <c r="H30" s="20" t="s">
        <v>116</v>
      </c>
      <c r="I30" s="20" t="s">
        <v>116</v>
      </c>
      <c r="J30" s="111" t="s">
        <v>116</v>
      </c>
      <c r="K30" s="33" t="s">
        <v>116</v>
      </c>
      <c r="L30" s="20" t="s">
        <v>116</v>
      </c>
      <c r="M30" s="20" t="s">
        <v>116</v>
      </c>
      <c r="N30" s="33" t="s">
        <v>116</v>
      </c>
      <c r="O30" s="33" t="s">
        <v>116</v>
      </c>
      <c r="P30" s="123" t="s">
        <v>116</v>
      </c>
      <c r="Q30" s="20" t="s">
        <v>116</v>
      </c>
      <c r="R30" s="20" t="s">
        <v>116</v>
      </c>
      <c r="S30" s="33" t="s">
        <v>116</v>
      </c>
      <c r="T30" s="20" t="s">
        <v>116</v>
      </c>
      <c r="U30" s="33" t="s">
        <v>116</v>
      </c>
      <c r="V30" s="33" t="s">
        <v>116</v>
      </c>
      <c r="W30" s="69" t="s">
        <v>116</v>
      </c>
      <c r="X30" s="27">
        <f t="shared" si="0"/>
        <v>0</v>
      </c>
      <c r="Y30" s="27">
        <f t="shared" si="1"/>
        <v>0</v>
      </c>
      <c r="Z30" s="27">
        <f t="shared" si="2"/>
        <v>0</v>
      </c>
      <c r="AA30" s="27">
        <f t="shared" si="3"/>
        <v>0</v>
      </c>
      <c r="AB30" s="27">
        <f t="shared" si="4"/>
        <v>0</v>
      </c>
      <c r="AC30" s="27">
        <f t="shared" si="5"/>
        <v>0</v>
      </c>
      <c r="AD30" s="27">
        <f t="shared" si="6"/>
        <v>0</v>
      </c>
      <c r="AE30" s="27">
        <f t="shared" si="7"/>
        <v>0</v>
      </c>
      <c r="AF30" s="27">
        <f t="shared" si="8"/>
        <v>0</v>
      </c>
      <c r="AG30" s="27">
        <f t="shared" si="9"/>
        <v>0</v>
      </c>
      <c r="AH30" s="27">
        <f t="shared" si="10"/>
        <v>0</v>
      </c>
      <c r="AI30" s="27">
        <f t="shared" si="11"/>
        <v>0</v>
      </c>
      <c r="AJ30" s="27">
        <f t="shared" si="12"/>
        <v>0</v>
      </c>
      <c r="AK30" s="27">
        <f t="shared" si="13"/>
        <v>0</v>
      </c>
      <c r="AL30" s="27">
        <f t="shared" si="14"/>
        <v>0</v>
      </c>
      <c r="AM30" s="27">
        <f t="shared" si="15"/>
        <v>0</v>
      </c>
      <c r="AN30" s="27">
        <f t="shared" si="16"/>
        <v>0</v>
      </c>
      <c r="AO30" s="27">
        <f t="shared" si="17"/>
        <v>0</v>
      </c>
      <c r="AP30" s="45">
        <f t="shared" si="18"/>
        <v>0</v>
      </c>
      <c r="AQ30" s="55">
        <f t="shared" si="19"/>
        <v>0</v>
      </c>
      <c r="AR30" s="58"/>
      <c r="AS30" s="97" t="s">
        <v>83</v>
      </c>
      <c r="AT30" s="20"/>
      <c r="AU30" s="37"/>
      <c r="AV30" s="33"/>
      <c r="AW30" s="20"/>
      <c r="AX30" s="37"/>
      <c r="AY30" s="20"/>
      <c r="AZ30" s="23"/>
      <c r="BA30" s="20"/>
      <c r="BB30" s="23"/>
      <c r="BC30" s="20"/>
      <c r="BD30" s="22"/>
      <c r="BE30" s="23"/>
      <c r="BF30" s="77"/>
      <c r="BG30" s="20"/>
      <c r="BH30" s="33"/>
      <c r="BI30" s="33"/>
      <c r="BJ30" s="33"/>
      <c r="BK30" s="33"/>
      <c r="BL30" s="27">
        <f t="shared" si="43"/>
        <v>0</v>
      </c>
      <c r="BM30" s="27">
        <f t="shared" si="43"/>
        <v>0</v>
      </c>
      <c r="BN30" s="27">
        <f t="shared" si="43"/>
        <v>0</v>
      </c>
      <c r="BO30" s="27">
        <f t="shared" si="43"/>
        <v>0</v>
      </c>
      <c r="BP30" s="27">
        <f t="shared" si="43"/>
        <v>0</v>
      </c>
      <c r="BQ30" s="27">
        <f t="shared" si="43"/>
        <v>0</v>
      </c>
      <c r="BR30" s="27">
        <f t="shared" si="43"/>
        <v>0</v>
      </c>
      <c r="BS30" s="27">
        <f t="shared" si="43"/>
        <v>0</v>
      </c>
      <c r="BT30" s="27">
        <f t="shared" si="43"/>
        <v>0</v>
      </c>
      <c r="BU30" s="27">
        <f t="shared" si="43"/>
        <v>0</v>
      </c>
      <c r="BV30" s="27">
        <f t="shared" si="44"/>
        <v>0</v>
      </c>
      <c r="BW30" s="27">
        <f t="shared" si="44"/>
        <v>0</v>
      </c>
      <c r="BX30" s="27">
        <f t="shared" si="44"/>
        <v>0</v>
      </c>
      <c r="BY30" s="27">
        <f t="shared" si="44"/>
        <v>0</v>
      </c>
      <c r="BZ30" s="27">
        <f t="shared" si="44"/>
        <v>0</v>
      </c>
      <c r="CA30" s="27">
        <f t="shared" si="44"/>
        <v>0</v>
      </c>
      <c r="CB30" s="27">
        <f t="shared" si="44"/>
        <v>0</v>
      </c>
      <c r="CC30" s="27">
        <f t="shared" si="44"/>
        <v>0</v>
      </c>
      <c r="CD30" s="27">
        <f>SUM(BL30:CC30)</f>
        <v>0</v>
      </c>
      <c r="CE30" s="17">
        <f>INT(CD30/100)</f>
        <v>0</v>
      </c>
      <c r="CF30" s="17">
        <f>CD30-(CE30*100)</f>
        <v>0</v>
      </c>
      <c r="CG30" s="49">
        <f t="shared" si="45"/>
        <v>0</v>
      </c>
      <c r="CH30" s="46">
        <f t="shared" si="45"/>
        <v>0</v>
      </c>
    </row>
    <row r="38" spans="1:86" x14ac:dyDescent="0.2">
      <c r="D38" s="25" t="s">
        <v>145</v>
      </c>
    </row>
    <row r="39" spans="1:86" ht="12.75" customHeight="1" x14ac:dyDescent="0.2">
      <c r="A39" s="27">
        <v>5</v>
      </c>
      <c r="B39" s="124">
        <v>34396</v>
      </c>
      <c r="C39" s="124">
        <v>28</v>
      </c>
      <c r="D39" s="125" t="s">
        <v>97</v>
      </c>
      <c r="E39" s="98">
        <v>21802</v>
      </c>
      <c r="F39" s="33" t="s">
        <v>116</v>
      </c>
      <c r="G39" s="33" t="s">
        <v>116</v>
      </c>
      <c r="H39" s="33" t="s">
        <v>116</v>
      </c>
      <c r="I39" s="20" t="s">
        <v>116</v>
      </c>
      <c r="J39" s="111" t="s">
        <v>116</v>
      </c>
      <c r="K39" s="33" t="s">
        <v>116</v>
      </c>
      <c r="L39" s="20" t="s">
        <v>116</v>
      </c>
      <c r="M39" s="20" t="s">
        <v>4</v>
      </c>
      <c r="N39" s="20" t="s">
        <v>117</v>
      </c>
      <c r="O39" s="20"/>
      <c r="P39" s="20"/>
      <c r="Q39" s="20"/>
      <c r="R39" s="20"/>
      <c r="S39" s="20"/>
      <c r="T39" s="20"/>
      <c r="U39" s="20"/>
      <c r="V39" s="20"/>
      <c r="W39" s="33"/>
      <c r="X39" s="27">
        <f t="shared" ref="X39:AO39" si="46">IF(F39="L",1,(IF(F39="A",100,0)))</f>
        <v>0</v>
      </c>
      <c r="Y39" s="27">
        <f t="shared" si="46"/>
        <v>0</v>
      </c>
      <c r="Z39" s="27">
        <f t="shared" si="46"/>
        <v>0</v>
      </c>
      <c r="AA39" s="27">
        <f t="shared" si="46"/>
        <v>0</v>
      </c>
      <c r="AB39" s="27">
        <f t="shared" si="46"/>
        <v>0</v>
      </c>
      <c r="AC39" s="27">
        <f t="shared" si="46"/>
        <v>0</v>
      </c>
      <c r="AD39" s="27">
        <f t="shared" si="46"/>
        <v>0</v>
      </c>
      <c r="AE39" s="27">
        <f t="shared" si="46"/>
        <v>100</v>
      </c>
      <c r="AF39" s="27">
        <f t="shared" si="46"/>
        <v>0</v>
      </c>
      <c r="AG39" s="27">
        <f t="shared" si="46"/>
        <v>0</v>
      </c>
      <c r="AH39" s="27">
        <f t="shared" si="46"/>
        <v>0</v>
      </c>
      <c r="AI39" s="27">
        <f t="shared" si="46"/>
        <v>0</v>
      </c>
      <c r="AJ39" s="27">
        <f t="shared" si="46"/>
        <v>0</v>
      </c>
      <c r="AK39" s="27">
        <f t="shared" si="46"/>
        <v>0</v>
      </c>
      <c r="AL39" s="27">
        <f t="shared" si="46"/>
        <v>0</v>
      </c>
      <c r="AM39" s="27">
        <f t="shared" si="46"/>
        <v>0</v>
      </c>
      <c r="AN39" s="27">
        <f t="shared" si="46"/>
        <v>0</v>
      </c>
      <c r="AO39" s="27">
        <f t="shared" si="46"/>
        <v>0</v>
      </c>
      <c r="AP39" s="45">
        <f>INT(SUM(X39:AO39)/100)</f>
        <v>1</v>
      </c>
      <c r="AQ39" s="55">
        <f>SUM(X39:AO39)-(AP39*100)</f>
        <v>0</v>
      </c>
      <c r="AR39" s="58"/>
      <c r="AS39" s="75"/>
      <c r="AT39" s="20"/>
      <c r="AU39" s="37"/>
      <c r="AV39" s="20"/>
      <c r="AW39" s="20"/>
      <c r="AX39" s="37"/>
      <c r="AY39" s="20"/>
      <c r="AZ39" s="77"/>
      <c r="BA39" s="33"/>
      <c r="BB39" s="77"/>
      <c r="BC39" s="33"/>
      <c r="BD39" s="34"/>
      <c r="BE39" s="23"/>
      <c r="BF39" s="33"/>
      <c r="BG39" s="20"/>
      <c r="BH39" s="33"/>
      <c r="BI39" s="33"/>
      <c r="BJ39" s="33"/>
      <c r="BK39" s="33"/>
      <c r="BL39" s="27">
        <f t="shared" ref="BL39:CC39" si="47">IF(AT39="L",1,(IF(AT39="A",100,0)))</f>
        <v>0</v>
      </c>
      <c r="BM39" s="27">
        <f t="shared" si="47"/>
        <v>0</v>
      </c>
      <c r="BN39" s="27">
        <f t="shared" si="47"/>
        <v>0</v>
      </c>
      <c r="BO39" s="27">
        <f t="shared" si="47"/>
        <v>0</v>
      </c>
      <c r="BP39" s="27">
        <f t="shared" si="47"/>
        <v>0</v>
      </c>
      <c r="BQ39" s="27">
        <f t="shared" si="47"/>
        <v>0</v>
      </c>
      <c r="BR39" s="27">
        <f t="shared" si="47"/>
        <v>0</v>
      </c>
      <c r="BS39" s="27">
        <f t="shared" si="47"/>
        <v>0</v>
      </c>
      <c r="BT39" s="27">
        <f t="shared" si="47"/>
        <v>0</v>
      </c>
      <c r="BU39" s="27">
        <f t="shared" si="47"/>
        <v>0</v>
      </c>
      <c r="BV39" s="27">
        <f t="shared" si="47"/>
        <v>0</v>
      </c>
      <c r="BW39" s="27">
        <f t="shared" si="47"/>
        <v>0</v>
      </c>
      <c r="BX39" s="27">
        <f t="shared" si="47"/>
        <v>0</v>
      </c>
      <c r="BY39" s="27">
        <f t="shared" si="47"/>
        <v>0</v>
      </c>
      <c r="BZ39" s="27">
        <f t="shared" si="47"/>
        <v>0</v>
      </c>
      <c r="CA39" s="27">
        <f t="shared" si="47"/>
        <v>0</v>
      </c>
      <c r="CB39" s="27">
        <f t="shared" si="47"/>
        <v>0</v>
      </c>
      <c r="CC39" s="27">
        <f t="shared" si="47"/>
        <v>0</v>
      </c>
      <c r="CD39" s="27">
        <f>SUM(BL39:CC39)</f>
        <v>0</v>
      </c>
      <c r="CE39" s="17">
        <f>INT(CD39/100)</f>
        <v>0</v>
      </c>
      <c r="CF39" s="17">
        <f>CD39-(CE39*100)</f>
        <v>0</v>
      </c>
      <c r="CG39" s="49">
        <f t="shared" ref="CG39:CH41" si="48">AP39+CE39</f>
        <v>1</v>
      </c>
      <c r="CH39" s="46">
        <f t="shared" si="48"/>
        <v>0</v>
      </c>
    </row>
    <row r="40" spans="1:86" ht="12.75" customHeight="1" x14ac:dyDescent="0.2">
      <c r="A40" s="27">
        <v>8</v>
      </c>
      <c r="B40" s="124">
        <v>34396</v>
      </c>
      <c r="C40" s="124">
        <v>22</v>
      </c>
      <c r="D40" s="125" t="s">
        <v>99</v>
      </c>
      <c r="E40" s="98">
        <v>388199</v>
      </c>
      <c r="F40" s="20" t="s">
        <v>116</v>
      </c>
      <c r="G40" s="33" t="s">
        <v>116</v>
      </c>
      <c r="H40" s="20" t="s">
        <v>116</v>
      </c>
      <c r="I40" s="20" t="s">
        <v>116</v>
      </c>
      <c r="J40" s="111" t="s">
        <v>116</v>
      </c>
      <c r="K40" s="33" t="s">
        <v>116</v>
      </c>
      <c r="L40" s="20" t="s">
        <v>116</v>
      </c>
      <c r="M40" s="20" t="s">
        <v>116</v>
      </c>
      <c r="N40" s="33" t="s">
        <v>4</v>
      </c>
      <c r="O40" s="33" t="s">
        <v>116</v>
      </c>
      <c r="P40" s="123" t="s">
        <v>116</v>
      </c>
      <c r="Q40" s="69" t="s">
        <v>120</v>
      </c>
      <c r="R40" s="69" t="s">
        <v>120</v>
      </c>
      <c r="S40" s="69" t="s">
        <v>120</v>
      </c>
      <c r="T40" s="69" t="s">
        <v>117</v>
      </c>
      <c r="U40" s="37"/>
      <c r="V40" s="37"/>
      <c r="W40" s="33"/>
      <c r="X40" s="27">
        <f t="shared" ref="X40:AO40" si="49">IF(F40="L",1,(IF(F40="A",100,0)))</f>
        <v>0</v>
      </c>
      <c r="Y40" s="27">
        <f t="shared" si="49"/>
        <v>0</v>
      </c>
      <c r="Z40" s="27">
        <f t="shared" si="49"/>
        <v>0</v>
      </c>
      <c r="AA40" s="27">
        <f t="shared" si="49"/>
        <v>0</v>
      </c>
      <c r="AB40" s="27">
        <f t="shared" si="49"/>
        <v>0</v>
      </c>
      <c r="AC40" s="27">
        <f t="shared" si="49"/>
        <v>0</v>
      </c>
      <c r="AD40" s="27">
        <f t="shared" si="49"/>
        <v>0</v>
      </c>
      <c r="AE40" s="27">
        <f t="shared" si="49"/>
        <v>0</v>
      </c>
      <c r="AF40" s="27">
        <f t="shared" si="49"/>
        <v>100</v>
      </c>
      <c r="AG40" s="27">
        <f t="shared" si="49"/>
        <v>0</v>
      </c>
      <c r="AH40" s="27">
        <f t="shared" si="49"/>
        <v>0</v>
      </c>
      <c r="AI40" s="27">
        <f t="shared" si="49"/>
        <v>0</v>
      </c>
      <c r="AJ40" s="27">
        <f t="shared" si="49"/>
        <v>0</v>
      </c>
      <c r="AK40" s="27">
        <f t="shared" si="49"/>
        <v>0</v>
      </c>
      <c r="AL40" s="27">
        <f t="shared" si="49"/>
        <v>0</v>
      </c>
      <c r="AM40" s="27">
        <f t="shared" si="49"/>
        <v>0</v>
      </c>
      <c r="AN40" s="27">
        <f t="shared" si="49"/>
        <v>0</v>
      </c>
      <c r="AO40" s="27">
        <f t="shared" si="49"/>
        <v>0</v>
      </c>
      <c r="AP40" s="45">
        <f>INT(SUM(X40:AO40)/100)</f>
        <v>1</v>
      </c>
      <c r="AQ40" s="55">
        <f>SUM(X40:AO40)-(AP40*100)</f>
        <v>0</v>
      </c>
      <c r="AR40" s="58"/>
      <c r="AS40" s="103"/>
      <c r="AT40" s="20"/>
      <c r="AU40" s="37"/>
      <c r="AV40" s="33"/>
      <c r="AW40" s="20"/>
      <c r="AX40" s="37"/>
      <c r="AY40" s="37"/>
      <c r="AZ40" s="23"/>
      <c r="BA40" s="20"/>
      <c r="BB40" s="23"/>
      <c r="BC40" s="20"/>
      <c r="BD40" s="22"/>
      <c r="BE40" s="23"/>
      <c r="BF40" s="20"/>
      <c r="BG40" s="37"/>
      <c r="BH40" s="33"/>
      <c r="BI40" s="33"/>
      <c r="BJ40" s="33"/>
      <c r="BK40" s="33"/>
      <c r="BL40" s="27">
        <f t="shared" ref="BL40:CC40" si="50">IF(AT40="L",1,(IF(AT40="A",100,0)))</f>
        <v>0</v>
      </c>
      <c r="BM40" s="27">
        <f t="shared" si="50"/>
        <v>0</v>
      </c>
      <c r="BN40" s="27">
        <f t="shared" si="50"/>
        <v>0</v>
      </c>
      <c r="BO40" s="27">
        <f t="shared" si="50"/>
        <v>0</v>
      </c>
      <c r="BP40" s="27">
        <f t="shared" si="50"/>
        <v>0</v>
      </c>
      <c r="BQ40" s="27">
        <f t="shared" si="50"/>
        <v>0</v>
      </c>
      <c r="BR40" s="27">
        <f t="shared" si="50"/>
        <v>0</v>
      </c>
      <c r="BS40" s="27">
        <f t="shared" si="50"/>
        <v>0</v>
      </c>
      <c r="BT40" s="27">
        <f t="shared" si="50"/>
        <v>0</v>
      </c>
      <c r="BU40" s="27">
        <f t="shared" si="50"/>
        <v>0</v>
      </c>
      <c r="BV40" s="27">
        <f t="shared" si="50"/>
        <v>0</v>
      </c>
      <c r="BW40" s="27">
        <f t="shared" si="50"/>
        <v>0</v>
      </c>
      <c r="BX40" s="27">
        <f t="shared" si="50"/>
        <v>0</v>
      </c>
      <c r="BY40" s="27">
        <f t="shared" si="50"/>
        <v>0</v>
      </c>
      <c r="BZ40" s="27">
        <f t="shared" si="50"/>
        <v>0</v>
      </c>
      <c r="CA40" s="27">
        <f t="shared" si="50"/>
        <v>0</v>
      </c>
      <c r="CB40" s="27">
        <f t="shared" si="50"/>
        <v>0</v>
      </c>
      <c r="CC40" s="27">
        <f t="shared" si="50"/>
        <v>0</v>
      </c>
      <c r="CD40" s="27">
        <f>SUM(BL40:CC40)</f>
        <v>0</v>
      </c>
      <c r="CE40" s="17">
        <f>INT(CD40/100)</f>
        <v>0</v>
      </c>
      <c r="CF40" s="17">
        <f>CD40-(CE40*100)</f>
        <v>0</v>
      </c>
      <c r="CG40" s="49">
        <f t="shared" si="48"/>
        <v>1</v>
      </c>
      <c r="CH40" s="46">
        <f t="shared" si="48"/>
        <v>0</v>
      </c>
    </row>
    <row r="41" spans="1:86" ht="12.75" customHeight="1" x14ac:dyDescent="0.2">
      <c r="A41" s="27">
        <v>1</v>
      </c>
      <c r="B41" s="124">
        <v>34396</v>
      </c>
      <c r="C41" s="124">
        <v>25</v>
      </c>
      <c r="D41" s="125" t="s">
        <v>86</v>
      </c>
      <c r="E41" s="98">
        <v>345858</v>
      </c>
      <c r="F41" s="33" t="s">
        <v>116</v>
      </c>
      <c r="G41" s="33" t="s">
        <v>116</v>
      </c>
      <c r="H41" s="33" t="s">
        <v>116</v>
      </c>
      <c r="I41" s="20" t="s">
        <v>116</v>
      </c>
      <c r="J41" s="111" t="s">
        <v>116</v>
      </c>
      <c r="K41" s="33" t="s">
        <v>116</v>
      </c>
      <c r="L41" s="33" t="s">
        <v>116</v>
      </c>
      <c r="M41" s="20" t="s">
        <v>116</v>
      </c>
      <c r="N41" s="33" t="s">
        <v>116</v>
      </c>
      <c r="O41" s="33" t="s">
        <v>116</v>
      </c>
      <c r="P41" s="123" t="s">
        <v>116</v>
      </c>
      <c r="Q41" s="20" t="s">
        <v>116</v>
      </c>
      <c r="R41" s="33" t="s">
        <v>120</v>
      </c>
      <c r="S41" s="33" t="s">
        <v>120</v>
      </c>
      <c r="T41" s="33" t="s">
        <v>120</v>
      </c>
      <c r="U41" s="33" t="s">
        <v>120</v>
      </c>
      <c r="V41" s="33" t="s">
        <v>120</v>
      </c>
      <c r="W41" s="33" t="s">
        <v>117</v>
      </c>
      <c r="X41" s="27">
        <f t="shared" ref="X41:AO41" si="51">IF(F41="L",1,(IF(F41="A",100,0)))</f>
        <v>0</v>
      </c>
      <c r="Y41" s="27">
        <f t="shared" si="51"/>
        <v>0</v>
      </c>
      <c r="Z41" s="27">
        <f t="shared" si="51"/>
        <v>0</v>
      </c>
      <c r="AA41" s="27">
        <f t="shared" si="51"/>
        <v>0</v>
      </c>
      <c r="AB41" s="27">
        <f t="shared" si="51"/>
        <v>0</v>
      </c>
      <c r="AC41" s="27">
        <f t="shared" si="51"/>
        <v>0</v>
      </c>
      <c r="AD41" s="27">
        <f t="shared" si="51"/>
        <v>0</v>
      </c>
      <c r="AE41" s="27">
        <f t="shared" si="51"/>
        <v>0</v>
      </c>
      <c r="AF41" s="27">
        <f t="shared" si="51"/>
        <v>0</v>
      </c>
      <c r="AG41" s="27">
        <f t="shared" si="51"/>
        <v>0</v>
      </c>
      <c r="AH41" s="27">
        <f t="shared" si="51"/>
        <v>0</v>
      </c>
      <c r="AI41" s="27">
        <f t="shared" si="51"/>
        <v>0</v>
      </c>
      <c r="AJ41" s="27">
        <f t="shared" si="51"/>
        <v>0</v>
      </c>
      <c r="AK41" s="27">
        <f t="shared" si="51"/>
        <v>0</v>
      </c>
      <c r="AL41" s="27">
        <f t="shared" si="51"/>
        <v>0</v>
      </c>
      <c r="AM41" s="27">
        <f t="shared" si="51"/>
        <v>0</v>
      </c>
      <c r="AN41" s="27">
        <f t="shared" si="51"/>
        <v>0</v>
      </c>
      <c r="AO41" s="27">
        <f t="shared" si="51"/>
        <v>0</v>
      </c>
      <c r="AP41" s="45">
        <f>INT(SUM(X41:AO41)/100)</f>
        <v>0</v>
      </c>
      <c r="AQ41" s="55">
        <f>SUM(X41:AO41)-(AP41*100)</f>
        <v>0</v>
      </c>
      <c r="AR41" s="58"/>
      <c r="AS41" s="75"/>
      <c r="AT41" s="20"/>
      <c r="AU41" s="37"/>
      <c r="AV41" s="20"/>
      <c r="AW41" s="20"/>
      <c r="AX41" s="37"/>
      <c r="AY41" s="20"/>
      <c r="AZ41" s="77"/>
      <c r="BA41" s="33"/>
      <c r="BB41" s="77"/>
      <c r="BC41" s="33"/>
      <c r="BD41" s="34"/>
      <c r="BE41" s="77"/>
      <c r="BF41" s="77"/>
      <c r="BG41" s="20"/>
      <c r="BH41" s="33"/>
      <c r="BI41" s="33"/>
      <c r="BJ41" s="33"/>
      <c r="BK41" s="33"/>
      <c r="BL41" s="27">
        <f t="shared" ref="BL41:CC41" si="52">IF(AT41="L",1,(IF(AT41="A",100,0)))</f>
        <v>0</v>
      </c>
      <c r="BM41" s="27">
        <f t="shared" si="52"/>
        <v>0</v>
      </c>
      <c r="BN41" s="27">
        <f t="shared" si="52"/>
        <v>0</v>
      </c>
      <c r="BO41" s="27">
        <f t="shared" si="52"/>
        <v>0</v>
      </c>
      <c r="BP41" s="27">
        <f t="shared" si="52"/>
        <v>0</v>
      </c>
      <c r="BQ41" s="27">
        <f t="shared" si="52"/>
        <v>0</v>
      </c>
      <c r="BR41" s="27">
        <f t="shared" si="52"/>
        <v>0</v>
      </c>
      <c r="BS41" s="27">
        <f t="shared" si="52"/>
        <v>0</v>
      </c>
      <c r="BT41" s="27">
        <f t="shared" si="52"/>
        <v>0</v>
      </c>
      <c r="BU41" s="27">
        <f t="shared" si="52"/>
        <v>0</v>
      </c>
      <c r="BV41" s="27">
        <f t="shared" si="52"/>
        <v>0</v>
      </c>
      <c r="BW41" s="27">
        <f t="shared" si="52"/>
        <v>0</v>
      </c>
      <c r="BX41" s="27">
        <f t="shared" si="52"/>
        <v>0</v>
      </c>
      <c r="BY41" s="27">
        <f t="shared" si="52"/>
        <v>0</v>
      </c>
      <c r="BZ41" s="27">
        <f t="shared" si="52"/>
        <v>0</v>
      </c>
      <c r="CA41" s="27">
        <f t="shared" si="52"/>
        <v>0</v>
      </c>
      <c r="CB41" s="27">
        <f t="shared" si="52"/>
        <v>0</v>
      </c>
      <c r="CC41" s="27">
        <f t="shared" si="52"/>
        <v>0</v>
      </c>
      <c r="CD41" s="27">
        <f>SUM(BL41:CC41)</f>
        <v>0</v>
      </c>
      <c r="CE41" s="17">
        <f>INT(CD41/100)</f>
        <v>0</v>
      </c>
      <c r="CF41" s="17">
        <f>CD41-(CE41*100)</f>
        <v>0</v>
      </c>
      <c r="CG41" s="49">
        <f t="shared" si="48"/>
        <v>0</v>
      </c>
      <c r="CH41" s="46">
        <f t="shared" si="48"/>
        <v>0</v>
      </c>
    </row>
    <row r="45" spans="1:86" ht="12.75" customHeight="1" x14ac:dyDescent="0.2">
      <c r="A45" s="27">
        <v>4</v>
      </c>
      <c r="B45" s="20">
        <v>34396</v>
      </c>
      <c r="C45" s="76" t="s">
        <v>48</v>
      </c>
      <c r="D45" s="97" t="s">
        <v>105</v>
      </c>
      <c r="E45" s="98">
        <v>432106</v>
      </c>
      <c r="F45" s="20" t="s">
        <v>116</v>
      </c>
      <c r="G45" s="20" t="s">
        <v>116</v>
      </c>
      <c r="H45" s="20" t="s">
        <v>116</v>
      </c>
      <c r="I45" s="20"/>
      <c r="J45" s="38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33"/>
      <c r="X45" s="27">
        <f t="shared" ref="X45:AG48" si="53">IF(F45="L",1,(IF(F45="A",100,0)))</f>
        <v>0</v>
      </c>
      <c r="Y45" s="27">
        <f t="shared" si="53"/>
        <v>0</v>
      </c>
      <c r="Z45" s="27">
        <f t="shared" si="53"/>
        <v>0</v>
      </c>
      <c r="AA45" s="27">
        <f t="shared" si="53"/>
        <v>0</v>
      </c>
      <c r="AB45" s="27">
        <f t="shared" si="53"/>
        <v>0</v>
      </c>
      <c r="AC45" s="27">
        <f t="shared" si="53"/>
        <v>0</v>
      </c>
      <c r="AD45" s="27">
        <f t="shared" si="53"/>
        <v>0</v>
      </c>
      <c r="AE45" s="27">
        <f t="shared" si="53"/>
        <v>0</v>
      </c>
      <c r="AF45" s="27">
        <f t="shared" si="53"/>
        <v>0</v>
      </c>
      <c r="AG45" s="27">
        <f t="shared" si="53"/>
        <v>0</v>
      </c>
      <c r="AH45" s="27">
        <f t="shared" ref="AH45:AO48" si="54">IF(P45="L",1,(IF(P45="A",100,0)))</f>
        <v>0</v>
      </c>
      <c r="AI45" s="27">
        <f t="shared" si="54"/>
        <v>0</v>
      </c>
      <c r="AJ45" s="27">
        <f t="shared" si="54"/>
        <v>0</v>
      </c>
      <c r="AK45" s="27">
        <f t="shared" si="54"/>
        <v>0</v>
      </c>
      <c r="AL45" s="27">
        <f t="shared" si="54"/>
        <v>0</v>
      </c>
      <c r="AM45" s="27">
        <f t="shared" si="54"/>
        <v>0</v>
      </c>
      <c r="AN45" s="27">
        <f t="shared" si="54"/>
        <v>0</v>
      </c>
      <c r="AO45" s="27">
        <f t="shared" si="54"/>
        <v>0</v>
      </c>
      <c r="AP45" s="45">
        <f t="shared" ref="AP45:AP48" si="55">INT(SUM(X45:AO45)/100)</f>
        <v>0</v>
      </c>
      <c r="AQ45" s="55">
        <f t="shared" ref="AQ45:AQ48" si="56">SUM(X45:AO45)-(AP45*100)</f>
        <v>0</v>
      </c>
      <c r="AR45" s="58"/>
      <c r="AS45" s="75"/>
      <c r="AT45" s="20"/>
      <c r="AU45" s="37"/>
      <c r="AV45" s="33"/>
      <c r="AW45" s="20"/>
      <c r="AX45" s="37"/>
      <c r="AY45" s="20"/>
      <c r="AZ45" s="23"/>
      <c r="BA45" s="20"/>
      <c r="BB45" s="23"/>
      <c r="BC45" s="20"/>
      <c r="BD45" s="22"/>
      <c r="BE45" s="23"/>
      <c r="BF45" s="20"/>
      <c r="BG45" s="20"/>
      <c r="BH45" s="33"/>
      <c r="BI45" s="33"/>
      <c r="BJ45" s="33"/>
      <c r="BK45" s="33"/>
      <c r="BL45" s="27">
        <f t="shared" ref="BL45:BU48" si="57">IF(AT45="L",1,(IF(AT45="A",100,0)))</f>
        <v>0</v>
      </c>
      <c r="BM45" s="27">
        <f t="shared" si="57"/>
        <v>0</v>
      </c>
      <c r="BN45" s="27">
        <f t="shared" si="57"/>
        <v>0</v>
      </c>
      <c r="BO45" s="27">
        <f t="shared" si="57"/>
        <v>0</v>
      </c>
      <c r="BP45" s="27">
        <f t="shared" si="57"/>
        <v>0</v>
      </c>
      <c r="BQ45" s="27">
        <f t="shared" si="57"/>
        <v>0</v>
      </c>
      <c r="BR45" s="27">
        <f t="shared" si="57"/>
        <v>0</v>
      </c>
      <c r="BS45" s="27">
        <f t="shared" si="57"/>
        <v>0</v>
      </c>
      <c r="BT45" s="27">
        <f t="shared" si="57"/>
        <v>0</v>
      </c>
      <c r="BU45" s="27">
        <f t="shared" si="57"/>
        <v>0</v>
      </c>
      <c r="BV45" s="27">
        <f t="shared" ref="BV45:CC48" si="58">IF(BD45="L",1,(IF(BD45="A",100,0)))</f>
        <v>0</v>
      </c>
      <c r="BW45" s="27">
        <f t="shared" si="58"/>
        <v>0</v>
      </c>
      <c r="BX45" s="27">
        <f t="shared" si="58"/>
        <v>0</v>
      </c>
      <c r="BY45" s="27">
        <f t="shared" si="58"/>
        <v>0</v>
      </c>
      <c r="BZ45" s="27">
        <f t="shared" si="58"/>
        <v>0</v>
      </c>
      <c r="CA45" s="27">
        <f t="shared" si="58"/>
        <v>0</v>
      </c>
      <c r="CB45" s="27">
        <f t="shared" si="58"/>
        <v>0</v>
      </c>
      <c r="CC45" s="27">
        <f t="shared" si="58"/>
        <v>0</v>
      </c>
      <c r="CD45" s="27">
        <f t="shared" ref="CD45:CD48" si="59">SUM(BL45:CC45)</f>
        <v>0</v>
      </c>
      <c r="CE45" s="17">
        <f t="shared" ref="CE45:CE48" si="60">INT(CD45/100)</f>
        <v>0</v>
      </c>
      <c r="CF45" s="17">
        <f t="shared" ref="CF45:CF48" si="61">CD45-(CE45*100)</f>
        <v>0</v>
      </c>
      <c r="CG45" s="49">
        <f t="shared" ref="CG45:CG48" si="62">AP45+CE45</f>
        <v>0</v>
      </c>
      <c r="CH45" s="46">
        <f t="shared" ref="CH45:CH48" si="63">AQ45+CF45</f>
        <v>0</v>
      </c>
    </row>
    <row r="46" spans="1:86" ht="12.75" customHeight="1" x14ac:dyDescent="0.2">
      <c r="A46" s="27">
        <v>3</v>
      </c>
      <c r="B46" s="20">
        <v>34396</v>
      </c>
      <c r="C46" s="76" t="s">
        <v>48</v>
      </c>
      <c r="D46" s="97" t="s">
        <v>106</v>
      </c>
      <c r="E46" s="98">
        <v>521470</v>
      </c>
      <c r="F46" s="20" t="s">
        <v>116</v>
      </c>
      <c r="G46" s="20" t="s">
        <v>116</v>
      </c>
      <c r="H46" s="20" t="s">
        <v>116</v>
      </c>
      <c r="I46" s="20" t="s">
        <v>116</v>
      </c>
      <c r="J46" s="38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33"/>
      <c r="X46" s="27">
        <f t="shared" si="53"/>
        <v>0</v>
      </c>
      <c r="Y46" s="27">
        <f t="shared" si="53"/>
        <v>0</v>
      </c>
      <c r="Z46" s="27">
        <f t="shared" si="53"/>
        <v>0</v>
      </c>
      <c r="AA46" s="27">
        <f t="shared" si="53"/>
        <v>0</v>
      </c>
      <c r="AB46" s="27">
        <f t="shared" si="53"/>
        <v>0</v>
      </c>
      <c r="AC46" s="27">
        <f t="shared" si="53"/>
        <v>0</v>
      </c>
      <c r="AD46" s="27">
        <f t="shared" si="53"/>
        <v>0</v>
      </c>
      <c r="AE46" s="27">
        <f t="shared" si="53"/>
        <v>0</v>
      </c>
      <c r="AF46" s="27">
        <f t="shared" si="53"/>
        <v>0</v>
      </c>
      <c r="AG46" s="27">
        <f t="shared" si="53"/>
        <v>0</v>
      </c>
      <c r="AH46" s="27">
        <f t="shared" si="54"/>
        <v>0</v>
      </c>
      <c r="AI46" s="27">
        <f t="shared" si="54"/>
        <v>0</v>
      </c>
      <c r="AJ46" s="27">
        <f t="shared" si="54"/>
        <v>0</v>
      </c>
      <c r="AK46" s="27">
        <f t="shared" si="54"/>
        <v>0</v>
      </c>
      <c r="AL46" s="27">
        <f t="shared" si="54"/>
        <v>0</v>
      </c>
      <c r="AM46" s="27">
        <f t="shared" si="54"/>
        <v>0</v>
      </c>
      <c r="AN46" s="27">
        <f t="shared" si="54"/>
        <v>0</v>
      </c>
      <c r="AO46" s="27">
        <f t="shared" si="54"/>
        <v>0</v>
      </c>
      <c r="AP46" s="45">
        <f t="shared" si="55"/>
        <v>0</v>
      </c>
      <c r="AQ46" s="55">
        <f t="shared" si="56"/>
        <v>0</v>
      </c>
      <c r="AR46" s="58"/>
      <c r="AS46" s="75"/>
      <c r="AT46" s="20"/>
      <c r="AU46" s="37"/>
      <c r="AV46" s="33"/>
      <c r="AW46" s="20"/>
      <c r="AX46" s="37"/>
      <c r="AY46" s="20"/>
      <c r="AZ46" s="23"/>
      <c r="BA46" s="20"/>
      <c r="BB46" s="23"/>
      <c r="BC46" s="20"/>
      <c r="BD46" s="22"/>
      <c r="BE46" s="23"/>
      <c r="BF46" s="20"/>
      <c r="BG46" s="20"/>
      <c r="BH46" s="33"/>
      <c r="BI46" s="33"/>
      <c r="BJ46" s="33"/>
      <c r="BK46" s="33"/>
      <c r="BL46" s="27">
        <f t="shared" si="57"/>
        <v>0</v>
      </c>
      <c r="BM46" s="27">
        <f t="shared" si="57"/>
        <v>0</v>
      </c>
      <c r="BN46" s="27">
        <f t="shared" si="57"/>
        <v>0</v>
      </c>
      <c r="BO46" s="27">
        <f t="shared" si="57"/>
        <v>0</v>
      </c>
      <c r="BP46" s="27">
        <f t="shared" si="57"/>
        <v>0</v>
      </c>
      <c r="BQ46" s="27">
        <f t="shared" si="57"/>
        <v>0</v>
      </c>
      <c r="BR46" s="27">
        <f t="shared" si="57"/>
        <v>0</v>
      </c>
      <c r="BS46" s="27">
        <f t="shared" si="57"/>
        <v>0</v>
      </c>
      <c r="BT46" s="27">
        <f t="shared" si="57"/>
        <v>0</v>
      </c>
      <c r="BU46" s="27">
        <f t="shared" si="57"/>
        <v>0</v>
      </c>
      <c r="BV46" s="27">
        <f t="shared" si="58"/>
        <v>0</v>
      </c>
      <c r="BW46" s="27">
        <f t="shared" si="58"/>
        <v>0</v>
      </c>
      <c r="BX46" s="27">
        <f t="shared" si="58"/>
        <v>0</v>
      </c>
      <c r="BY46" s="27">
        <f t="shared" si="58"/>
        <v>0</v>
      </c>
      <c r="BZ46" s="27">
        <f t="shared" si="58"/>
        <v>0</v>
      </c>
      <c r="CA46" s="27">
        <f t="shared" si="58"/>
        <v>0</v>
      </c>
      <c r="CB46" s="27">
        <f t="shared" si="58"/>
        <v>0</v>
      </c>
      <c r="CC46" s="27">
        <f t="shared" si="58"/>
        <v>0</v>
      </c>
      <c r="CD46" s="27">
        <f t="shared" si="59"/>
        <v>0</v>
      </c>
      <c r="CE46" s="17">
        <f t="shared" si="60"/>
        <v>0</v>
      </c>
      <c r="CF46" s="17">
        <f t="shared" si="61"/>
        <v>0</v>
      </c>
      <c r="CG46" s="49">
        <f t="shared" si="62"/>
        <v>0</v>
      </c>
      <c r="CH46" s="46">
        <f t="shared" si="63"/>
        <v>0</v>
      </c>
    </row>
    <row r="47" spans="1:86" ht="12.75" customHeight="1" x14ac:dyDescent="0.2">
      <c r="B47" s="20">
        <v>34396</v>
      </c>
      <c r="C47" s="76" t="s">
        <v>48</v>
      </c>
      <c r="D47" s="97" t="s">
        <v>107</v>
      </c>
      <c r="E47" s="98">
        <v>192055</v>
      </c>
      <c r="F47" s="20" t="s">
        <v>116</v>
      </c>
      <c r="G47" s="33" t="s">
        <v>116</v>
      </c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33"/>
      <c r="X47" s="27">
        <f t="shared" si="53"/>
        <v>0</v>
      </c>
      <c r="Y47" s="27">
        <f t="shared" si="53"/>
        <v>0</v>
      </c>
      <c r="Z47" s="27">
        <f t="shared" si="53"/>
        <v>0</v>
      </c>
      <c r="AA47" s="27">
        <f t="shared" si="53"/>
        <v>0</v>
      </c>
      <c r="AB47" s="27">
        <f t="shared" si="53"/>
        <v>0</v>
      </c>
      <c r="AC47" s="27">
        <f t="shared" si="53"/>
        <v>0</v>
      </c>
      <c r="AD47" s="27">
        <f t="shared" si="53"/>
        <v>0</v>
      </c>
      <c r="AE47" s="27">
        <f t="shared" si="53"/>
        <v>0</v>
      </c>
      <c r="AF47" s="27">
        <f t="shared" si="53"/>
        <v>0</v>
      </c>
      <c r="AG47" s="27">
        <f t="shared" si="53"/>
        <v>0</v>
      </c>
      <c r="AH47" s="27">
        <f t="shared" si="54"/>
        <v>0</v>
      </c>
      <c r="AI47" s="27">
        <f t="shared" si="54"/>
        <v>0</v>
      </c>
      <c r="AJ47" s="27">
        <f t="shared" si="54"/>
        <v>0</v>
      </c>
      <c r="AK47" s="27">
        <f t="shared" si="54"/>
        <v>0</v>
      </c>
      <c r="AL47" s="27">
        <f t="shared" si="54"/>
        <v>0</v>
      </c>
      <c r="AM47" s="27">
        <f t="shared" si="54"/>
        <v>0</v>
      </c>
      <c r="AN47" s="27">
        <f t="shared" si="54"/>
        <v>0</v>
      </c>
      <c r="AO47" s="27">
        <f t="shared" si="54"/>
        <v>0</v>
      </c>
      <c r="AP47" s="45">
        <f t="shared" si="55"/>
        <v>0</v>
      </c>
      <c r="AQ47" s="55">
        <f t="shared" si="56"/>
        <v>0</v>
      </c>
      <c r="AR47" s="58"/>
      <c r="AS47" s="75"/>
      <c r="AT47" s="20"/>
      <c r="AU47" s="37"/>
      <c r="AV47" s="33"/>
      <c r="AW47" s="20"/>
      <c r="AX47" s="37"/>
      <c r="AY47" s="20"/>
      <c r="AZ47" s="23"/>
      <c r="BA47" s="20"/>
      <c r="BB47" s="23"/>
      <c r="BC47" s="20"/>
      <c r="BD47" s="22"/>
      <c r="BE47" s="23"/>
      <c r="BF47" s="20"/>
      <c r="BG47" s="20"/>
      <c r="BH47" s="33"/>
      <c r="BI47" s="33"/>
      <c r="BJ47" s="33"/>
      <c r="BK47" s="33"/>
      <c r="BL47" s="27">
        <f t="shared" si="57"/>
        <v>0</v>
      </c>
      <c r="BM47" s="27">
        <f t="shared" si="57"/>
        <v>0</v>
      </c>
      <c r="BN47" s="27">
        <f t="shared" si="57"/>
        <v>0</v>
      </c>
      <c r="BO47" s="27">
        <f t="shared" si="57"/>
        <v>0</v>
      </c>
      <c r="BP47" s="27">
        <f t="shared" si="57"/>
        <v>0</v>
      </c>
      <c r="BQ47" s="27">
        <f t="shared" si="57"/>
        <v>0</v>
      </c>
      <c r="BR47" s="27">
        <f t="shared" si="57"/>
        <v>0</v>
      </c>
      <c r="BS47" s="27">
        <f t="shared" si="57"/>
        <v>0</v>
      </c>
      <c r="BT47" s="27">
        <f t="shared" si="57"/>
        <v>0</v>
      </c>
      <c r="BU47" s="27">
        <f t="shared" si="57"/>
        <v>0</v>
      </c>
      <c r="BV47" s="27">
        <f t="shared" si="58"/>
        <v>0</v>
      </c>
      <c r="BW47" s="27">
        <f t="shared" si="58"/>
        <v>0</v>
      </c>
      <c r="BX47" s="27">
        <f t="shared" si="58"/>
        <v>0</v>
      </c>
      <c r="BY47" s="27">
        <f t="shared" si="58"/>
        <v>0</v>
      </c>
      <c r="BZ47" s="27">
        <f t="shared" si="58"/>
        <v>0</v>
      </c>
      <c r="CA47" s="27">
        <f t="shared" si="58"/>
        <v>0</v>
      </c>
      <c r="CB47" s="27">
        <f t="shared" si="58"/>
        <v>0</v>
      </c>
      <c r="CC47" s="27">
        <f t="shared" si="58"/>
        <v>0</v>
      </c>
      <c r="CD47" s="27">
        <f t="shared" si="59"/>
        <v>0</v>
      </c>
      <c r="CE47" s="17">
        <f t="shared" si="60"/>
        <v>0</v>
      </c>
      <c r="CF47" s="17">
        <f t="shared" si="61"/>
        <v>0</v>
      </c>
      <c r="CG47" s="49">
        <f t="shared" si="62"/>
        <v>0</v>
      </c>
      <c r="CH47" s="46">
        <f t="shared" si="63"/>
        <v>0</v>
      </c>
    </row>
    <row r="48" spans="1:86" ht="12.75" customHeight="1" x14ac:dyDescent="0.2">
      <c r="B48" s="20">
        <v>34396</v>
      </c>
      <c r="C48" s="76" t="s">
        <v>48</v>
      </c>
      <c r="D48" s="97" t="s">
        <v>108</v>
      </c>
      <c r="E48" s="98">
        <v>521659</v>
      </c>
      <c r="F48" s="20" t="s">
        <v>116</v>
      </c>
      <c r="G48" s="33" t="s">
        <v>116</v>
      </c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33"/>
      <c r="X48" s="27">
        <f t="shared" si="53"/>
        <v>0</v>
      </c>
      <c r="Y48" s="27">
        <f t="shared" si="53"/>
        <v>0</v>
      </c>
      <c r="Z48" s="27">
        <f t="shared" si="53"/>
        <v>0</v>
      </c>
      <c r="AA48" s="27">
        <f t="shared" si="53"/>
        <v>0</v>
      </c>
      <c r="AB48" s="27">
        <f t="shared" si="53"/>
        <v>0</v>
      </c>
      <c r="AC48" s="27">
        <f t="shared" si="53"/>
        <v>0</v>
      </c>
      <c r="AD48" s="27">
        <f t="shared" si="53"/>
        <v>0</v>
      </c>
      <c r="AE48" s="27">
        <f t="shared" si="53"/>
        <v>0</v>
      </c>
      <c r="AF48" s="27">
        <f t="shared" si="53"/>
        <v>0</v>
      </c>
      <c r="AG48" s="27">
        <f t="shared" si="53"/>
        <v>0</v>
      </c>
      <c r="AH48" s="27">
        <f t="shared" si="54"/>
        <v>0</v>
      </c>
      <c r="AI48" s="27">
        <f t="shared" si="54"/>
        <v>0</v>
      </c>
      <c r="AJ48" s="27">
        <f t="shared" si="54"/>
        <v>0</v>
      </c>
      <c r="AK48" s="27">
        <f t="shared" si="54"/>
        <v>0</v>
      </c>
      <c r="AL48" s="27">
        <f t="shared" si="54"/>
        <v>0</v>
      </c>
      <c r="AM48" s="27">
        <f t="shared" si="54"/>
        <v>0</v>
      </c>
      <c r="AN48" s="27">
        <f t="shared" si="54"/>
        <v>0</v>
      </c>
      <c r="AO48" s="27">
        <f t="shared" si="54"/>
        <v>0</v>
      </c>
      <c r="AP48" s="45">
        <f t="shared" si="55"/>
        <v>0</v>
      </c>
      <c r="AQ48" s="55">
        <f t="shared" si="56"/>
        <v>0</v>
      </c>
      <c r="AR48" s="58"/>
      <c r="AS48" s="75"/>
      <c r="AT48" s="20"/>
      <c r="AU48" s="37"/>
      <c r="AV48" s="33"/>
      <c r="AW48" s="20"/>
      <c r="AX48" s="37"/>
      <c r="AY48" s="20"/>
      <c r="AZ48" s="23"/>
      <c r="BA48" s="20"/>
      <c r="BB48" s="23"/>
      <c r="BC48" s="20"/>
      <c r="BD48" s="22"/>
      <c r="BE48" s="23"/>
      <c r="BF48" s="20"/>
      <c r="BG48" s="20"/>
      <c r="BH48" s="33"/>
      <c r="BI48" s="33"/>
      <c r="BJ48" s="33"/>
      <c r="BK48" s="33"/>
      <c r="BL48" s="27">
        <f t="shared" si="57"/>
        <v>0</v>
      </c>
      <c r="BM48" s="27">
        <f t="shared" si="57"/>
        <v>0</v>
      </c>
      <c r="BN48" s="27">
        <f t="shared" si="57"/>
        <v>0</v>
      </c>
      <c r="BO48" s="27">
        <f t="shared" si="57"/>
        <v>0</v>
      </c>
      <c r="BP48" s="27">
        <f t="shared" si="57"/>
        <v>0</v>
      </c>
      <c r="BQ48" s="27">
        <f t="shared" si="57"/>
        <v>0</v>
      </c>
      <c r="BR48" s="27">
        <f t="shared" si="57"/>
        <v>0</v>
      </c>
      <c r="BS48" s="27">
        <f t="shared" si="57"/>
        <v>0</v>
      </c>
      <c r="BT48" s="27">
        <f t="shared" si="57"/>
        <v>0</v>
      </c>
      <c r="BU48" s="27">
        <f t="shared" si="57"/>
        <v>0</v>
      </c>
      <c r="BV48" s="27">
        <f t="shared" si="58"/>
        <v>0</v>
      </c>
      <c r="BW48" s="27">
        <f t="shared" si="58"/>
        <v>0</v>
      </c>
      <c r="BX48" s="27">
        <f t="shared" si="58"/>
        <v>0</v>
      </c>
      <c r="BY48" s="27">
        <f t="shared" si="58"/>
        <v>0</v>
      </c>
      <c r="BZ48" s="27">
        <f t="shared" si="58"/>
        <v>0</v>
      </c>
      <c r="CA48" s="27">
        <f t="shared" si="58"/>
        <v>0</v>
      </c>
      <c r="CB48" s="27">
        <f t="shared" si="58"/>
        <v>0</v>
      </c>
      <c r="CC48" s="27">
        <f t="shared" si="58"/>
        <v>0</v>
      </c>
      <c r="CD48" s="27">
        <f t="shared" si="59"/>
        <v>0</v>
      </c>
      <c r="CE48" s="17">
        <f t="shared" si="60"/>
        <v>0</v>
      </c>
      <c r="CF48" s="17">
        <f t="shared" si="61"/>
        <v>0</v>
      </c>
      <c r="CG48" s="49">
        <f t="shared" si="62"/>
        <v>0</v>
      </c>
      <c r="CH48" s="46">
        <f t="shared" si="63"/>
        <v>0</v>
      </c>
    </row>
    <row r="50" spans="2:86" ht="12.75" customHeight="1" x14ac:dyDescent="0.2">
      <c r="B50" s="20"/>
      <c r="C50" s="76" t="s">
        <v>136</v>
      </c>
      <c r="D50" s="97" t="s">
        <v>131</v>
      </c>
      <c r="E50" s="98"/>
      <c r="F50" s="38" t="s">
        <v>116</v>
      </c>
      <c r="G50" s="38" t="s">
        <v>116</v>
      </c>
      <c r="H50" s="38" t="s">
        <v>116</v>
      </c>
      <c r="I50" s="38" t="s">
        <v>116</v>
      </c>
      <c r="J50" s="38" t="s">
        <v>116</v>
      </c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33"/>
      <c r="AP50" s="45"/>
      <c r="AQ50" s="55"/>
      <c r="AR50" s="58"/>
      <c r="AS50" s="75"/>
      <c r="AT50" s="20"/>
      <c r="AU50" s="37"/>
      <c r="AV50" s="33"/>
      <c r="AW50" s="20"/>
      <c r="AX50" s="37"/>
      <c r="AY50" s="20"/>
      <c r="AZ50" s="23"/>
      <c r="BA50" s="20"/>
      <c r="BB50" s="23"/>
      <c r="BC50" s="20"/>
      <c r="BD50" s="22"/>
      <c r="BE50" s="23"/>
      <c r="BF50" s="20"/>
      <c r="BG50" s="20"/>
      <c r="BH50" s="33"/>
      <c r="BI50" s="33"/>
      <c r="BJ50" s="33"/>
      <c r="BK50" s="33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CE50" s="17"/>
      <c r="CF50" s="17"/>
      <c r="CG50" s="49"/>
      <c r="CH50" s="46"/>
    </row>
    <row r="51" spans="2:86" ht="12.75" customHeight="1" x14ac:dyDescent="0.2">
      <c r="B51" s="20"/>
      <c r="C51" s="76" t="s">
        <v>136</v>
      </c>
      <c r="D51" s="97" t="s">
        <v>132</v>
      </c>
      <c r="E51" s="98"/>
      <c r="F51" s="38" t="s">
        <v>116</v>
      </c>
      <c r="G51" s="38" t="s">
        <v>116</v>
      </c>
      <c r="H51" s="38" t="s">
        <v>116</v>
      </c>
      <c r="I51" s="38" t="s">
        <v>116</v>
      </c>
      <c r="J51" s="38" t="s">
        <v>116</v>
      </c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33"/>
      <c r="AP51" s="45"/>
      <c r="AQ51" s="55"/>
      <c r="AR51" s="58"/>
      <c r="AS51" s="75"/>
      <c r="AT51" s="20"/>
      <c r="AU51" s="37"/>
      <c r="AV51" s="33"/>
      <c r="AW51" s="20"/>
      <c r="AX51" s="37"/>
      <c r="AY51" s="20"/>
      <c r="AZ51" s="23"/>
      <c r="BA51" s="20"/>
      <c r="BB51" s="23"/>
      <c r="BC51" s="20"/>
      <c r="BD51" s="22"/>
      <c r="BE51" s="23"/>
      <c r="BF51" s="20"/>
      <c r="BG51" s="20"/>
      <c r="BH51" s="33"/>
      <c r="BI51" s="33"/>
      <c r="BJ51" s="33"/>
      <c r="BK51" s="33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CE51" s="17"/>
      <c r="CF51" s="17"/>
      <c r="CG51" s="49"/>
      <c r="CH51" s="46"/>
    </row>
    <row r="52" spans="2:86" ht="12.75" customHeight="1" x14ac:dyDescent="0.2">
      <c r="B52" s="20"/>
      <c r="C52" s="76" t="s">
        <v>136</v>
      </c>
      <c r="D52" s="97" t="s">
        <v>133</v>
      </c>
      <c r="E52" s="98"/>
      <c r="F52" s="38" t="s">
        <v>116</v>
      </c>
      <c r="G52" s="38" t="s">
        <v>116</v>
      </c>
      <c r="H52" s="38" t="s">
        <v>116</v>
      </c>
      <c r="I52" s="38" t="s">
        <v>116</v>
      </c>
      <c r="J52" s="38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33"/>
      <c r="AP52" s="45"/>
      <c r="AQ52" s="55"/>
      <c r="AR52" s="58"/>
      <c r="AS52" s="75"/>
      <c r="AT52" s="20"/>
      <c r="AU52" s="37"/>
      <c r="AV52" s="33"/>
      <c r="AW52" s="20"/>
      <c r="AX52" s="37"/>
      <c r="AY52" s="20"/>
      <c r="AZ52" s="23"/>
      <c r="BA52" s="20"/>
      <c r="BB52" s="23"/>
      <c r="BC52" s="20"/>
      <c r="BD52" s="22"/>
      <c r="BE52" s="23"/>
      <c r="BF52" s="20"/>
      <c r="BG52" s="20"/>
      <c r="BH52" s="33"/>
      <c r="BI52" s="33"/>
      <c r="BJ52" s="33"/>
      <c r="BK52" s="33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CE52" s="17"/>
      <c r="CF52" s="17"/>
      <c r="CG52" s="49"/>
      <c r="CH52" s="46"/>
    </row>
    <row r="53" spans="2:86" ht="12.75" customHeight="1" x14ac:dyDescent="0.2">
      <c r="B53" s="20"/>
      <c r="C53" s="76" t="s">
        <v>136</v>
      </c>
      <c r="D53" s="97" t="s">
        <v>134</v>
      </c>
      <c r="E53" s="98"/>
      <c r="F53" s="38" t="s">
        <v>116</v>
      </c>
      <c r="G53" s="38" t="s">
        <v>116</v>
      </c>
      <c r="H53" s="38" t="s">
        <v>116</v>
      </c>
      <c r="I53" s="38" t="s">
        <v>116</v>
      </c>
      <c r="J53" s="38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33"/>
      <c r="AP53" s="45"/>
      <c r="AQ53" s="55"/>
      <c r="AR53" s="58"/>
      <c r="AS53" s="75"/>
      <c r="AT53" s="20"/>
      <c r="AU53" s="37"/>
      <c r="AV53" s="33"/>
      <c r="AW53" s="20"/>
      <c r="AX53" s="37"/>
      <c r="AY53" s="20"/>
      <c r="AZ53" s="23"/>
      <c r="BA53" s="20"/>
      <c r="BB53" s="23"/>
      <c r="BC53" s="20"/>
      <c r="BD53" s="22"/>
      <c r="BE53" s="23"/>
      <c r="BF53" s="20"/>
      <c r="BG53" s="20"/>
      <c r="BH53" s="33"/>
      <c r="BI53" s="33"/>
      <c r="BJ53" s="33"/>
      <c r="BK53" s="33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CE53" s="17"/>
      <c r="CF53" s="17"/>
      <c r="CG53" s="49"/>
      <c r="CH53" s="46"/>
    </row>
    <row r="54" spans="2:86" ht="12.75" customHeight="1" x14ac:dyDescent="0.2">
      <c r="B54" s="20"/>
      <c r="C54" s="76" t="s">
        <v>136</v>
      </c>
      <c r="D54" s="97" t="s">
        <v>135</v>
      </c>
      <c r="E54" s="98"/>
      <c r="F54" s="38" t="s">
        <v>116</v>
      </c>
      <c r="G54" s="38" t="s">
        <v>116</v>
      </c>
      <c r="H54" s="38" t="s">
        <v>116</v>
      </c>
      <c r="I54" s="38" t="s">
        <v>116</v>
      </c>
      <c r="J54" s="38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33"/>
      <c r="AP54" s="45"/>
      <c r="AQ54" s="55"/>
      <c r="AR54" s="58"/>
      <c r="AS54" s="75"/>
      <c r="AT54" s="20"/>
      <c r="AU54" s="37"/>
      <c r="AV54" s="33"/>
      <c r="AW54" s="20"/>
      <c r="AX54" s="37"/>
      <c r="AY54" s="20"/>
      <c r="AZ54" s="23"/>
      <c r="BA54" s="20"/>
      <c r="BB54" s="23"/>
      <c r="BC54" s="20"/>
      <c r="BD54" s="22"/>
      <c r="BE54" s="23"/>
      <c r="BF54" s="20"/>
      <c r="BG54" s="20"/>
      <c r="BH54" s="33"/>
      <c r="BI54" s="33"/>
      <c r="BJ54" s="33"/>
      <c r="BK54" s="33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CE54" s="17"/>
      <c r="CF54" s="17"/>
      <c r="CG54" s="49"/>
      <c r="CH54" s="46"/>
    </row>
    <row r="59" spans="2:86" x14ac:dyDescent="0.2">
      <c r="B59" s="102" t="s">
        <v>118</v>
      </c>
    </row>
    <row r="60" spans="2:86" ht="12.75" customHeight="1" x14ac:dyDescent="0.2">
      <c r="B60" s="20">
        <f>B2</f>
        <v>34396</v>
      </c>
      <c r="C60" s="20">
        <v>2</v>
      </c>
      <c r="D60" s="29" t="s">
        <v>93</v>
      </c>
      <c r="E60" s="98">
        <v>288090</v>
      </c>
      <c r="F60" s="20" t="s">
        <v>117</v>
      </c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33"/>
      <c r="X60" s="27">
        <f t="shared" ref="X60:AO60" si="64">IF(F60="L",1,(IF(F60="A",100,0)))</f>
        <v>0</v>
      </c>
      <c r="Y60" s="27">
        <f t="shared" si="64"/>
        <v>0</v>
      </c>
      <c r="Z60" s="27">
        <f t="shared" si="64"/>
        <v>0</v>
      </c>
      <c r="AA60" s="27">
        <f t="shared" si="64"/>
        <v>0</v>
      </c>
      <c r="AB60" s="27">
        <f t="shared" si="64"/>
        <v>0</v>
      </c>
      <c r="AC60" s="27">
        <f t="shared" si="64"/>
        <v>0</v>
      </c>
      <c r="AD60" s="27">
        <f t="shared" si="64"/>
        <v>0</v>
      </c>
      <c r="AE60" s="27">
        <f t="shared" si="64"/>
        <v>0</v>
      </c>
      <c r="AF60" s="27">
        <f t="shared" si="64"/>
        <v>0</v>
      </c>
      <c r="AG60" s="27">
        <f t="shared" si="64"/>
        <v>0</v>
      </c>
      <c r="AH60" s="27">
        <f t="shared" si="64"/>
        <v>0</v>
      </c>
      <c r="AI60" s="27">
        <f t="shared" si="64"/>
        <v>0</v>
      </c>
      <c r="AJ60" s="27">
        <f t="shared" si="64"/>
        <v>0</v>
      </c>
      <c r="AK60" s="27">
        <f t="shared" si="64"/>
        <v>0</v>
      </c>
      <c r="AL60" s="27">
        <f t="shared" si="64"/>
        <v>0</v>
      </c>
      <c r="AM60" s="27">
        <f t="shared" si="64"/>
        <v>0</v>
      </c>
      <c r="AN60" s="27">
        <f t="shared" si="64"/>
        <v>0</v>
      </c>
      <c r="AO60" s="27">
        <f t="shared" si="64"/>
        <v>0</v>
      </c>
      <c r="AP60" s="45">
        <f>INT(SUM(X60:AO60)/100)</f>
        <v>0</v>
      </c>
      <c r="AQ60" s="55">
        <f>SUM(X60:AO60)-(AP60*100)</f>
        <v>0</v>
      </c>
      <c r="AR60" s="58"/>
      <c r="AS60" s="75"/>
      <c r="AT60" s="20"/>
      <c r="AU60" s="37"/>
      <c r="AV60" s="20"/>
      <c r="AW60" s="20"/>
      <c r="AX60" s="37"/>
      <c r="AY60" s="20"/>
      <c r="AZ60" s="77"/>
      <c r="BA60" s="33"/>
      <c r="BB60" s="77"/>
      <c r="BC60" s="33"/>
      <c r="BD60" s="34"/>
      <c r="BE60" s="77"/>
      <c r="BF60" s="77"/>
      <c r="BG60" s="37"/>
      <c r="BH60" s="33"/>
      <c r="BI60" s="33"/>
      <c r="BJ60" s="33"/>
      <c r="BK60" s="33"/>
      <c r="BL60" s="27">
        <f t="shared" ref="BL60:CC60" si="65">IF(AT60="L",1,(IF(AT60="A",100,0)))</f>
        <v>0</v>
      </c>
      <c r="BM60" s="27">
        <f t="shared" si="65"/>
        <v>0</v>
      </c>
      <c r="BN60" s="27">
        <f t="shared" si="65"/>
        <v>0</v>
      </c>
      <c r="BO60" s="27">
        <f t="shared" si="65"/>
        <v>0</v>
      </c>
      <c r="BP60" s="27">
        <f t="shared" si="65"/>
        <v>0</v>
      </c>
      <c r="BQ60" s="27">
        <f t="shared" si="65"/>
        <v>0</v>
      </c>
      <c r="BR60" s="27">
        <f t="shared" si="65"/>
        <v>0</v>
      </c>
      <c r="BS60" s="27">
        <f t="shared" si="65"/>
        <v>0</v>
      </c>
      <c r="BT60" s="27">
        <f t="shared" si="65"/>
        <v>0</v>
      </c>
      <c r="BU60" s="27">
        <f t="shared" si="65"/>
        <v>0</v>
      </c>
      <c r="BV60" s="27">
        <f t="shared" si="65"/>
        <v>0</v>
      </c>
      <c r="BW60" s="27">
        <f t="shared" si="65"/>
        <v>0</v>
      </c>
      <c r="BX60" s="27">
        <f t="shared" si="65"/>
        <v>0</v>
      </c>
      <c r="BY60" s="27">
        <f t="shared" si="65"/>
        <v>0</v>
      </c>
      <c r="BZ60" s="27">
        <f t="shared" si="65"/>
        <v>0</v>
      </c>
      <c r="CA60" s="27">
        <f t="shared" si="65"/>
        <v>0</v>
      </c>
      <c r="CB60" s="27">
        <f t="shared" si="65"/>
        <v>0</v>
      </c>
      <c r="CC60" s="27">
        <f t="shared" si="65"/>
        <v>0</v>
      </c>
      <c r="CD60" s="27">
        <f>SUM(BL60:CC60)</f>
        <v>0</v>
      </c>
      <c r="CE60" s="17">
        <f>INT(CD60/100)</f>
        <v>0</v>
      </c>
      <c r="CF60" s="17">
        <f>CD60-(CE60*100)</f>
        <v>0</v>
      </c>
      <c r="CG60" s="49">
        <f>AP60+CE60</f>
        <v>0</v>
      </c>
      <c r="CH60" s="46">
        <f>AQ60+CF60</f>
        <v>0</v>
      </c>
    </row>
    <row r="62" spans="2:86" x14ac:dyDescent="0.2">
      <c r="B62" s="102" t="s">
        <v>119</v>
      </c>
    </row>
    <row r="63" spans="2:86" ht="12.75" customHeight="1" x14ac:dyDescent="0.2">
      <c r="B63" s="20">
        <f>B3</f>
        <v>34396</v>
      </c>
      <c r="C63" s="20"/>
      <c r="D63" s="97" t="s">
        <v>68</v>
      </c>
      <c r="E63" s="98">
        <v>27559</v>
      </c>
      <c r="F63" s="20" t="s">
        <v>116</v>
      </c>
      <c r="G63" s="20" t="s">
        <v>117</v>
      </c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33"/>
      <c r="X63" s="27">
        <f t="shared" ref="X63:AO63" si="66">IF(F63="L",1,(IF(F63="A",100,0)))</f>
        <v>0</v>
      </c>
      <c r="Y63" s="27">
        <f t="shared" si="66"/>
        <v>0</v>
      </c>
      <c r="Z63" s="27">
        <f t="shared" si="66"/>
        <v>0</v>
      </c>
      <c r="AA63" s="27">
        <f t="shared" si="66"/>
        <v>0</v>
      </c>
      <c r="AB63" s="27">
        <f t="shared" si="66"/>
        <v>0</v>
      </c>
      <c r="AC63" s="27">
        <f t="shared" si="66"/>
        <v>0</v>
      </c>
      <c r="AD63" s="27">
        <f t="shared" si="66"/>
        <v>0</v>
      </c>
      <c r="AE63" s="27">
        <f t="shared" si="66"/>
        <v>0</v>
      </c>
      <c r="AF63" s="27">
        <f t="shared" si="66"/>
        <v>0</v>
      </c>
      <c r="AG63" s="27">
        <f t="shared" si="66"/>
        <v>0</v>
      </c>
      <c r="AH63" s="27">
        <f t="shared" si="66"/>
        <v>0</v>
      </c>
      <c r="AI63" s="27">
        <f t="shared" si="66"/>
        <v>0</v>
      </c>
      <c r="AJ63" s="27">
        <f t="shared" si="66"/>
        <v>0</v>
      </c>
      <c r="AK63" s="27">
        <f t="shared" si="66"/>
        <v>0</v>
      </c>
      <c r="AL63" s="27">
        <f t="shared" si="66"/>
        <v>0</v>
      </c>
      <c r="AM63" s="27">
        <f t="shared" si="66"/>
        <v>0</v>
      </c>
      <c r="AN63" s="27">
        <f t="shared" si="66"/>
        <v>0</v>
      </c>
      <c r="AO63" s="27">
        <f t="shared" si="66"/>
        <v>0</v>
      </c>
      <c r="AP63" s="45">
        <f>INT(SUM(X63:AO63)/100)</f>
        <v>0</v>
      </c>
      <c r="AQ63" s="55">
        <f>SUM(X63:AO63)-(AP63*100)</f>
        <v>0</v>
      </c>
      <c r="AR63" s="58"/>
      <c r="AS63" s="75"/>
      <c r="AT63" s="20"/>
      <c r="AU63" s="37"/>
      <c r="AV63" s="20"/>
      <c r="AW63" s="20"/>
      <c r="AX63" s="37"/>
      <c r="AY63" s="20"/>
      <c r="AZ63" s="77"/>
      <c r="BA63" s="33"/>
      <c r="BB63" s="77"/>
      <c r="BC63" s="33"/>
      <c r="BD63" s="34"/>
      <c r="BE63" s="77"/>
      <c r="BF63" s="77"/>
      <c r="BG63" s="37"/>
      <c r="BH63" s="33"/>
      <c r="BI63" s="33"/>
      <c r="BJ63" s="33"/>
      <c r="BK63" s="33"/>
      <c r="BL63" s="27">
        <f t="shared" ref="BL63:CC63" si="67">IF(AT63="L",1,(IF(AT63="A",100,0)))</f>
        <v>0</v>
      </c>
      <c r="BM63" s="27">
        <f t="shared" si="67"/>
        <v>0</v>
      </c>
      <c r="BN63" s="27">
        <f t="shared" si="67"/>
        <v>0</v>
      </c>
      <c r="BO63" s="27">
        <f t="shared" si="67"/>
        <v>0</v>
      </c>
      <c r="BP63" s="27">
        <f t="shared" si="67"/>
        <v>0</v>
      </c>
      <c r="BQ63" s="27">
        <f t="shared" si="67"/>
        <v>0</v>
      </c>
      <c r="BR63" s="27">
        <f t="shared" si="67"/>
        <v>0</v>
      </c>
      <c r="BS63" s="27">
        <f t="shared" si="67"/>
        <v>0</v>
      </c>
      <c r="BT63" s="27">
        <f t="shared" si="67"/>
        <v>0</v>
      </c>
      <c r="BU63" s="27">
        <f t="shared" si="67"/>
        <v>0</v>
      </c>
      <c r="BV63" s="27">
        <f t="shared" si="67"/>
        <v>0</v>
      </c>
      <c r="BW63" s="27">
        <f t="shared" si="67"/>
        <v>0</v>
      </c>
      <c r="BX63" s="27">
        <f t="shared" si="67"/>
        <v>0</v>
      </c>
      <c r="BY63" s="27">
        <f t="shared" si="67"/>
        <v>0</v>
      </c>
      <c r="BZ63" s="27">
        <f t="shared" si="67"/>
        <v>0</v>
      </c>
      <c r="CA63" s="27">
        <f t="shared" si="67"/>
        <v>0</v>
      </c>
      <c r="CB63" s="27">
        <f t="shared" si="67"/>
        <v>0</v>
      </c>
      <c r="CC63" s="27">
        <f t="shared" si="67"/>
        <v>0</v>
      </c>
      <c r="CD63" s="27">
        <f>SUM(BL63:CC63)</f>
        <v>0</v>
      </c>
      <c r="CE63" s="17">
        <f>INT(CD63/100)</f>
        <v>0</v>
      </c>
      <c r="CF63" s="17">
        <f>CD63-(CE63*100)</f>
        <v>0</v>
      </c>
      <c r="CG63" s="49">
        <f t="shared" ref="CG63:CH65" si="68">AP63+CE63</f>
        <v>0</v>
      </c>
      <c r="CH63" s="46">
        <f t="shared" si="68"/>
        <v>0</v>
      </c>
    </row>
    <row r="64" spans="2:86" ht="12.75" customHeight="1" x14ac:dyDescent="0.2">
      <c r="B64" s="20">
        <f>B10</f>
        <v>34396</v>
      </c>
      <c r="C64" s="20">
        <v>11</v>
      </c>
      <c r="D64" s="97" t="s">
        <v>76</v>
      </c>
      <c r="E64" s="98">
        <v>26895</v>
      </c>
      <c r="F64" s="33" t="s">
        <v>116</v>
      </c>
      <c r="G64" s="33" t="s">
        <v>117</v>
      </c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33"/>
      <c r="X64" s="27">
        <f t="shared" ref="X64:AO64" si="69">IF(F64="L",1,(IF(F64="A",100,0)))</f>
        <v>0</v>
      </c>
      <c r="Y64" s="27">
        <f t="shared" si="69"/>
        <v>0</v>
      </c>
      <c r="Z64" s="27">
        <f t="shared" si="69"/>
        <v>0</v>
      </c>
      <c r="AA64" s="27">
        <f t="shared" si="69"/>
        <v>0</v>
      </c>
      <c r="AB64" s="27">
        <f t="shared" si="69"/>
        <v>0</v>
      </c>
      <c r="AC64" s="27">
        <f t="shared" si="69"/>
        <v>0</v>
      </c>
      <c r="AD64" s="27">
        <f t="shared" si="69"/>
        <v>0</v>
      </c>
      <c r="AE64" s="27">
        <f t="shared" si="69"/>
        <v>0</v>
      </c>
      <c r="AF64" s="27">
        <f t="shared" si="69"/>
        <v>0</v>
      </c>
      <c r="AG64" s="27">
        <f t="shared" si="69"/>
        <v>0</v>
      </c>
      <c r="AH64" s="27">
        <f t="shared" si="69"/>
        <v>0</v>
      </c>
      <c r="AI64" s="27">
        <f t="shared" si="69"/>
        <v>0</v>
      </c>
      <c r="AJ64" s="27">
        <f t="shared" si="69"/>
        <v>0</v>
      </c>
      <c r="AK64" s="27">
        <f t="shared" si="69"/>
        <v>0</v>
      </c>
      <c r="AL64" s="27">
        <f t="shared" si="69"/>
        <v>0</v>
      </c>
      <c r="AM64" s="27">
        <f t="shared" si="69"/>
        <v>0</v>
      </c>
      <c r="AN64" s="27">
        <f t="shared" si="69"/>
        <v>0</v>
      </c>
      <c r="AO64" s="27">
        <f t="shared" si="69"/>
        <v>0</v>
      </c>
      <c r="AP64" s="45">
        <f>INT(SUM(X64:AO64)/100)</f>
        <v>0</v>
      </c>
      <c r="AQ64" s="55">
        <f>SUM(X64:AO64)-(AP64*100)</f>
        <v>0</v>
      </c>
      <c r="AR64" s="58"/>
      <c r="AS64" s="75"/>
      <c r="AT64" s="20"/>
      <c r="AU64" s="37"/>
      <c r="AV64" s="20"/>
      <c r="AW64" s="20"/>
      <c r="AX64" s="37"/>
      <c r="AY64" s="20"/>
      <c r="AZ64" s="77"/>
      <c r="BA64" s="33"/>
      <c r="BB64" s="77"/>
      <c r="BC64" s="33"/>
      <c r="BD64" s="34"/>
      <c r="BE64" s="77"/>
      <c r="BF64" s="77"/>
      <c r="BG64" s="20"/>
      <c r="BH64" s="33"/>
      <c r="BI64" s="33"/>
      <c r="BJ64" s="33"/>
      <c r="BK64" s="33"/>
      <c r="BL64" s="27">
        <f t="shared" ref="BL64:CC64" si="70">IF(AT64="L",1,(IF(AT64="A",100,0)))</f>
        <v>0</v>
      </c>
      <c r="BM64" s="27">
        <f t="shared" si="70"/>
        <v>0</v>
      </c>
      <c r="BN64" s="27">
        <f t="shared" si="70"/>
        <v>0</v>
      </c>
      <c r="BO64" s="27">
        <f t="shared" si="70"/>
        <v>0</v>
      </c>
      <c r="BP64" s="27">
        <f t="shared" si="70"/>
        <v>0</v>
      </c>
      <c r="BQ64" s="27">
        <f t="shared" si="70"/>
        <v>0</v>
      </c>
      <c r="BR64" s="27">
        <f t="shared" si="70"/>
        <v>0</v>
      </c>
      <c r="BS64" s="27">
        <f t="shared" si="70"/>
        <v>0</v>
      </c>
      <c r="BT64" s="27">
        <f t="shared" si="70"/>
        <v>0</v>
      </c>
      <c r="BU64" s="27">
        <f t="shared" si="70"/>
        <v>0</v>
      </c>
      <c r="BV64" s="27">
        <f t="shared" si="70"/>
        <v>0</v>
      </c>
      <c r="BW64" s="27">
        <f t="shared" si="70"/>
        <v>0</v>
      </c>
      <c r="BX64" s="27">
        <f t="shared" si="70"/>
        <v>0</v>
      </c>
      <c r="BY64" s="27">
        <f t="shared" si="70"/>
        <v>0</v>
      </c>
      <c r="BZ64" s="27">
        <f t="shared" si="70"/>
        <v>0</v>
      </c>
      <c r="CA64" s="27">
        <f t="shared" si="70"/>
        <v>0</v>
      </c>
      <c r="CB64" s="27">
        <f t="shared" si="70"/>
        <v>0</v>
      </c>
      <c r="CC64" s="27">
        <f t="shared" si="70"/>
        <v>0</v>
      </c>
      <c r="CD64" s="27">
        <f>SUM(BL64:CC64)</f>
        <v>0</v>
      </c>
      <c r="CE64" s="17">
        <f>INT(CD64/100)</f>
        <v>0</v>
      </c>
      <c r="CF64" s="17">
        <f>CD64-(CE64*100)</f>
        <v>0</v>
      </c>
      <c r="CG64" s="49">
        <f t="shared" si="68"/>
        <v>0</v>
      </c>
      <c r="CH64" s="46">
        <f t="shared" si="68"/>
        <v>0</v>
      </c>
    </row>
    <row r="65" spans="2:86" ht="12.75" customHeight="1" x14ac:dyDescent="0.2">
      <c r="B65" s="20">
        <f>B24</f>
        <v>34396</v>
      </c>
      <c r="C65" s="20">
        <v>26</v>
      </c>
      <c r="D65" s="97" t="s">
        <v>91</v>
      </c>
      <c r="E65" s="98">
        <v>331928</v>
      </c>
      <c r="F65" s="33" t="s">
        <v>4</v>
      </c>
      <c r="G65" s="33" t="s">
        <v>4</v>
      </c>
      <c r="H65" s="33" t="s">
        <v>121</v>
      </c>
      <c r="I65" s="20"/>
      <c r="J65" s="20"/>
      <c r="K65" s="20"/>
      <c r="L65" s="20"/>
      <c r="M65" s="20"/>
      <c r="N65" s="20"/>
      <c r="O65" s="37"/>
      <c r="P65" s="20"/>
      <c r="Q65" s="20"/>
      <c r="R65" s="20"/>
      <c r="S65" s="20"/>
      <c r="T65" s="20"/>
      <c r="U65" s="37"/>
      <c r="V65" s="37"/>
      <c r="W65" s="20"/>
      <c r="X65" s="27">
        <f t="shared" ref="X65:AO65" si="71">IF(F65="L",1,(IF(F65="A",100,0)))</f>
        <v>100</v>
      </c>
      <c r="Y65" s="27">
        <f t="shared" si="71"/>
        <v>100</v>
      </c>
      <c r="Z65" s="27">
        <f t="shared" si="71"/>
        <v>0</v>
      </c>
      <c r="AA65" s="27">
        <f t="shared" si="71"/>
        <v>0</v>
      </c>
      <c r="AB65" s="27">
        <f t="shared" si="71"/>
        <v>0</v>
      </c>
      <c r="AC65" s="27">
        <f t="shared" si="71"/>
        <v>0</v>
      </c>
      <c r="AD65" s="27">
        <f t="shared" si="71"/>
        <v>0</v>
      </c>
      <c r="AE65" s="27">
        <f t="shared" si="71"/>
        <v>0</v>
      </c>
      <c r="AF65" s="27">
        <f t="shared" si="71"/>
        <v>0</v>
      </c>
      <c r="AG65" s="27">
        <f t="shared" si="71"/>
        <v>0</v>
      </c>
      <c r="AH65" s="27">
        <f t="shared" si="71"/>
        <v>0</v>
      </c>
      <c r="AI65" s="27">
        <f t="shared" si="71"/>
        <v>0</v>
      </c>
      <c r="AJ65" s="27">
        <f t="shared" si="71"/>
        <v>0</v>
      </c>
      <c r="AK65" s="27">
        <f t="shared" si="71"/>
        <v>0</v>
      </c>
      <c r="AL65" s="27">
        <f t="shared" si="71"/>
        <v>0</v>
      </c>
      <c r="AM65" s="27">
        <f t="shared" si="71"/>
        <v>0</v>
      </c>
      <c r="AN65" s="27">
        <f t="shared" si="71"/>
        <v>0</v>
      </c>
      <c r="AO65" s="27">
        <f t="shared" si="71"/>
        <v>0</v>
      </c>
      <c r="AP65" s="45">
        <f>INT(SUM(X65:AO65)/100)</f>
        <v>2</v>
      </c>
      <c r="AQ65" s="55">
        <f>SUM(X65:AO65)-(AP65*100)</f>
        <v>0</v>
      </c>
      <c r="AR65" s="58"/>
      <c r="AS65" s="1"/>
      <c r="AT65" s="20"/>
      <c r="AU65" s="37"/>
      <c r="AV65" s="33"/>
      <c r="AW65" s="20"/>
      <c r="AX65" s="37"/>
      <c r="AY65" s="37"/>
      <c r="AZ65" s="23"/>
      <c r="BA65" s="20"/>
      <c r="BB65" s="23"/>
      <c r="BC65" s="20"/>
      <c r="BD65" s="22"/>
      <c r="BE65" s="23"/>
      <c r="BF65" s="33"/>
      <c r="BG65" s="37"/>
      <c r="BH65" s="33"/>
      <c r="BI65" s="33"/>
      <c r="BJ65" s="33"/>
      <c r="BK65" s="33"/>
      <c r="BL65" s="27">
        <f t="shared" ref="BL65:CC65" si="72">IF(AT65="L",1,(IF(AT65="A",100,0)))</f>
        <v>0</v>
      </c>
      <c r="BM65" s="27">
        <f t="shared" si="72"/>
        <v>0</v>
      </c>
      <c r="BN65" s="27">
        <f t="shared" si="72"/>
        <v>0</v>
      </c>
      <c r="BO65" s="27">
        <f t="shared" si="72"/>
        <v>0</v>
      </c>
      <c r="BP65" s="27">
        <f t="shared" si="72"/>
        <v>0</v>
      </c>
      <c r="BQ65" s="27">
        <f t="shared" si="72"/>
        <v>0</v>
      </c>
      <c r="BR65" s="27">
        <f t="shared" si="72"/>
        <v>0</v>
      </c>
      <c r="BS65" s="27">
        <f t="shared" si="72"/>
        <v>0</v>
      </c>
      <c r="BT65" s="27">
        <f t="shared" si="72"/>
        <v>0</v>
      </c>
      <c r="BU65" s="27">
        <f t="shared" si="72"/>
        <v>0</v>
      </c>
      <c r="BV65" s="27">
        <f t="shared" si="72"/>
        <v>0</v>
      </c>
      <c r="BW65" s="27">
        <f t="shared" si="72"/>
        <v>0</v>
      </c>
      <c r="BX65" s="27">
        <f t="shared" si="72"/>
        <v>0</v>
      </c>
      <c r="BY65" s="27">
        <f t="shared" si="72"/>
        <v>0</v>
      </c>
      <c r="BZ65" s="27">
        <f t="shared" si="72"/>
        <v>0</v>
      </c>
      <c r="CA65" s="27">
        <f t="shared" si="72"/>
        <v>0</v>
      </c>
      <c r="CB65" s="27">
        <f t="shared" si="72"/>
        <v>0</v>
      </c>
      <c r="CC65" s="27">
        <f t="shared" si="72"/>
        <v>0</v>
      </c>
      <c r="CD65" s="27">
        <f>SUM(BL65:CC65)</f>
        <v>0</v>
      </c>
      <c r="CE65" s="17">
        <f>INT(CD65/100)</f>
        <v>0</v>
      </c>
      <c r="CF65" s="17">
        <f>CD65-(CE65*100)</f>
        <v>0</v>
      </c>
      <c r="CG65" s="49">
        <f t="shared" si="68"/>
        <v>2</v>
      </c>
      <c r="CH65" s="46">
        <f t="shared" si="68"/>
        <v>0</v>
      </c>
    </row>
    <row r="69" spans="2:86" x14ac:dyDescent="0.2">
      <c r="B69" s="102" t="s">
        <v>127</v>
      </c>
    </row>
    <row r="70" spans="2:86" ht="12.75" customHeight="1" x14ac:dyDescent="0.2">
      <c r="B70" s="20">
        <f>B30</f>
        <v>34396</v>
      </c>
      <c r="C70" s="20" t="s">
        <v>48</v>
      </c>
      <c r="D70" s="97" t="s">
        <v>101</v>
      </c>
      <c r="E70" s="98">
        <v>549819</v>
      </c>
      <c r="F70" s="20" t="s">
        <v>116</v>
      </c>
      <c r="G70" s="33" t="s">
        <v>4</v>
      </c>
      <c r="H70" s="33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33"/>
      <c r="T70" s="20"/>
      <c r="U70" s="33"/>
      <c r="V70" s="37"/>
      <c r="W70" s="20"/>
      <c r="X70" s="27">
        <f t="shared" ref="X70:AG71" si="73">IF(F70="L",1,(IF(F70="A",100,0)))</f>
        <v>0</v>
      </c>
      <c r="Y70" s="27">
        <f t="shared" si="73"/>
        <v>100</v>
      </c>
      <c r="Z70" s="27">
        <f t="shared" si="73"/>
        <v>0</v>
      </c>
      <c r="AA70" s="27">
        <f t="shared" si="73"/>
        <v>0</v>
      </c>
      <c r="AB70" s="27">
        <f t="shared" si="73"/>
        <v>0</v>
      </c>
      <c r="AC70" s="27">
        <f t="shared" si="73"/>
        <v>0</v>
      </c>
      <c r="AD70" s="27">
        <f t="shared" si="73"/>
        <v>0</v>
      </c>
      <c r="AE70" s="27">
        <f t="shared" si="73"/>
        <v>0</v>
      </c>
      <c r="AF70" s="27">
        <f t="shared" si="73"/>
        <v>0</v>
      </c>
      <c r="AG70" s="27">
        <f t="shared" si="73"/>
        <v>0</v>
      </c>
      <c r="AH70" s="27">
        <f t="shared" ref="AH70:AO71" si="74">IF(P70="L",1,(IF(P70="A",100,0)))</f>
        <v>0</v>
      </c>
      <c r="AI70" s="27">
        <f t="shared" si="74"/>
        <v>0</v>
      </c>
      <c r="AJ70" s="27">
        <f t="shared" si="74"/>
        <v>0</v>
      </c>
      <c r="AK70" s="27">
        <f t="shared" si="74"/>
        <v>0</v>
      </c>
      <c r="AL70" s="27">
        <f t="shared" si="74"/>
        <v>0</v>
      </c>
      <c r="AM70" s="27">
        <f t="shared" si="74"/>
        <v>0</v>
      </c>
      <c r="AN70" s="27">
        <f t="shared" si="74"/>
        <v>0</v>
      </c>
      <c r="AO70" s="27">
        <f t="shared" si="74"/>
        <v>0</v>
      </c>
      <c r="AP70" s="45">
        <f>INT(SUM(X70:AO70)/100)</f>
        <v>1</v>
      </c>
      <c r="AQ70" s="55">
        <f>SUM(X70:AO70)-(AP70*100)</f>
        <v>0</v>
      </c>
      <c r="AR70" s="58"/>
      <c r="AS70" s="1"/>
      <c r="AT70" s="20"/>
      <c r="AU70" s="37"/>
      <c r="AV70" s="72"/>
      <c r="AW70" s="37"/>
      <c r="AX70" s="37"/>
      <c r="AY70" s="37"/>
      <c r="AZ70" s="20"/>
      <c r="BA70" s="20"/>
      <c r="BB70" s="23"/>
      <c r="BC70" s="20"/>
      <c r="BD70" s="22"/>
      <c r="BE70" s="20"/>
      <c r="BF70" s="33"/>
      <c r="BG70" s="33"/>
      <c r="BH70" s="33"/>
      <c r="BI70" s="33"/>
      <c r="BJ70" s="33"/>
      <c r="BK70" s="33"/>
      <c r="BL70" s="27">
        <f t="shared" ref="BL70:BU71" si="75">IF(AT70="L",1,(IF(AT70="A",100,0)))</f>
        <v>0</v>
      </c>
      <c r="BM70" s="27">
        <f t="shared" si="75"/>
        <v>0</v>
      </c>
      <c r="BN70" s="27">
        <f t="shared" si="75"/>
        <v>0</v>
      </c>
      <c r="BO70" s="27">
        <f t="shared" si="75"/>
        <v>0</v>
      </c>
      <c r="BP70" s="27">
        <f t="shared" si="75"/>
        <v>0</v>
      </c>
      <c r="BQ70" s="27">
        <f t="shared" si="75"/>
        <v>0</v>
      </c>
      <c r="BR70" s="27">
        <f t="shared" si="75"/>
        <v>0</v>
      </c>
      <c r="BS70" s="27">
        <f t="shared" si="75"/>
        <v>0</v>
      </c>
      <c r="BT70" s="27">
        <f t="shared" si="75"/>
        <v>0</v>
      </c>
      <c r="BU70" s="27">
        <f t="shared" si="75"/>
        <v>0</v>
      </c>
      <c r="BV70" s="27">
        <f t="shared" ref="BV70:CC71" si="76">IF(BD70="L",1,(IF(BD70="A",100,0)))</f>
        <v>0</v>
      </c>
      <c r="BW70" s="27">
        <f t="shared" si="76"/>
        <v>0</v>
      </c>
      <c r="BX70" s="27">
        <f t="shared" si="76"/>
        <v>0</v>
      </c>
      <c r="BY70" s="27">
        <f t="shared" si="76"/>
        <v>0</v>
      </c>
      <c r="BZ70" s="27">
        <f t="shared" si="76"/>
        <v>0</v>
      </c>
      <c r="CA70" s="27">
        <f t="shared" si="76"/>
        <v>0</v>
      </c>
      <c r="CB70" s="27">
        <f t="shared" si="76"/>
        <v>0</v>
      </c>
      <c r="CC70" s="27">
        <f t="shared" si="76"/>
        <v>0</v>
      </c>
      <c r="CD70" s="27">
        <f>SUM(BL70:CC70)</f>
        <v>0</v>
      </c>
      <c r="CE70" s="17">
        <f>INT(CD70/100)</f>
        <v>0</v>
      </c>
      <c r="CF70" s="17">
        <f>CD70-(CE70*100)</f>
        <v>0</v>
      </c>
      <c r="CG70" s="49">
        <f t="shared" ref="CG70:CH73" si="77">AP70+CE70</f>
        <v>1</v>
      </c>
      <c r="CH70" s="46">
        <f t="shared" si="77"/>
        <v>0</v>
      </c>
    </row>
    <row r="71" spans="2:86" ht="12.75" customHeight="1" x14ac:dyDescent="0.2">
      <c r="B71" s="20">
        <f>B40</f>
        <v>34396</v>
      </c>
      <c r="C71" s="20" t="s">
        <v>48</v>
      </c>
      <c r="D71" s="97" t="s">
        <v>103</v>
      </c>
      <c r="E71" s="98">
        <v>325591</v>
      </c>
      <c r="F71" s="20" t="s">
        <v>4</v>
      </c>
      <c r="G71" s="33"/>
      <c r="H71" s="33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7">
        <f t="shared" si="73"/>
        <v>100</v>
      </c>
      <c r="Y71" s="27">
        <f t="shared" si="73"/>
        <v>0</v>
      </c>
      <c r="Z71" s="27">
        <f t="shared" si="73"/>
        <v>0</v>
      </c>
      <c r="AA71" s="27">
        <f t="shared" si="73"/>
        <v>0</v>
      </c>
      <c r="AB71" s="27">
        <f t="shared" si="73"/>
        <v>0</v>
      </c>
      <c r="AC71" s="27">
        <f t="shared" si="73"/>
        <v>0</v>
      </c>
      <c r="AD71" s="27">
        <f t="shared" si="73"/>
        <v>0</v>
      </c>
      <c r="AE71" s="27">
        <f t="shared" si="73"/>
        <v>0</v>
      </c>
      <c r="AF71" s="27">
        <f t="shared" si="73"/>
        <v>0</v>
      </c>
      <c r="AG71" s="27">
        <f t="shared" si="73"/>
        <v>0</v>
      </c>
      <c r="AH71" s="27">
        <f t="shared" si="74"/>
        <v>0</v>
      </c>
      <c r="AI71" s="27">
        <f t="shared" si="74"/>
        <v>0</v>
      </c>
      <c r="AJ71" s="27">
        <f t="shared" si="74"/>
        <v>0</v>
      </c>
      <c r="AK71" s="27">
        <f t="shared" si="74"/>
        <v>0</v>
      </c>
      <c r="AL71" s="27">
        <f t="shared" si="74"/>
        <v>0</v>
      </c>
      <c r="AM71" s="27">
        <f t="shared" si="74"/>
        <v>0</v>
      </c>
      <c r="AN71" s="27">
        <f t="shared" si="74"/>
        <v>0</v>
      </c>
      <c r="AO71" s="27">
        <f t="shared" si="74"/>
        <v>0</v>
      </c>
      <c r="AP71" s="45">
        <f>INT(SUM(X71:AO71)/100)</f>
        <v>1</v>
      </c>
      <c r="AQ71" s="55">
        <f>SUM(X71:AO71)-(AP71*100)</f>
        <v>0</v>
      </c>
      <c r="AR71" s="58"/>
      <c r="AS71" s="75"/>
      <c r="AT71" s="20"/>
      <c r="AU71" s="37"/>
      <c r="AV71" s="33"/>
      <c r="AW71" s="20"/>
      <c r="AX71" s="37"/>
      <c r="AY71" s="37"/>
      <c r="AZ71" s="23"/>
      <c r="BA71" s="20"/>
      <c r="BB71" s="23"/>
      <c r="BC71" s="20"/>
      <c r="BD71" s="22"/>
      <c r="BE71" s="23"/>
      <c r="BF71" s="33"/>
      <c r="BG71" s="72"/>
      <c r="BH71" s="33"/>
      <c r="BI71" s="33"/>
      <c r="BJ71" s="33"/>
      <c r="BK71" s="33"/>
      <c r="BL71" s="27">
        <f t="shared" si="75"/>
        <v>0</v>
      </c>
      <c r="BM71" s="27">
        <f t="shared" si="75"/>
        <v>0</v>
      </c>
      <c r="BN71" s="27">
        <f t="shared" si="75"/>
        <v>0</v>
      </c>
      <c r="BO71" s="27">
        <f t="shared" si="75"/>
        <v>0</v>
      </c>
      <c r="BP71" s="27">
        <f t="shared" si="75"/>
        <v>0</v>
      </c>
      <c r="BQ71" s="27">
        <f t="shared" si="75"/>
        <v>0</v>
      </c>
      <c r="BR71" s="27">
        <f t="shared" si="75"/>
        <v>0</v>
      </c>
      <c r="BS71" s="27">
        <f t="shared" si="75"/>
        <v>0</v>
      </c>
      <c r="BT71" s="27">
        <f t="shared" si="75"/>
        <v>0</v>
      </c>
      <c r="BU71" s="27">
        <f t="shared" si="75"/>
        <v>0</v>
      </c>
      <c r="BV71" s="27">
        <f t="shared" si="76"/>
        <v>0</v>
      </c>
      <c r="BW71" s="27">
        <f t="shared" si="76"/>
        <v>0</v>
      </c>
      <c r="BX71" s="27">
        <f t="shared" si="76"/>
        <v>0</v>
      </c>
      <c r="BY71" s="27">
        <f t="shared" si="76"/>
        <v>0</v>
      </c>
      <c r="BZ71" s="27">
        <f t="shared" si="76"/>
        <v>0</v>
      </c>
      <c r="CA71" s="27">
        <f t="shared" si="76"/>
        <v>0</v>
      </c>
      <c r="CB71" s="27">
        <f t="shared" si="76"/>
        <v>0</v>
      </c>
      <c r="CC71" s="27">
        <f t="shared" si="76"/>
        <v>0</v>
      </c>
      <c r="CD71" s="27">
        <f>SUM(BL71:CC71)</f>
        <v>0</v>
      </c>
      <c r="CE71" s="17">
        <f>INT(CD71/100)</f>
        <v>0</v>
      </c>
      <c r="CF71" s="17">
        <f>CD71-(CE71*100)</f>
        <v>0</v>
      </c>
      <c r="CG71" s="49">
        <f t="shared" si="77"/>
        <v>1</v>
      </c>
      <c r="CH71" s="46">
        <f t="shared" si="77"/>
        <v>0</v>
      </c>
    </row>
    <row r="72" spans="2:86" ht="12.75" customHeight="1" x14ac:dyDescent="0.2">
      <c r="B72" s="20">
        <f>B26</f>
        <v>34396</v>
      </c>
      <c r="C72" s="20" t="s">
        <v>48</v>
      </c>
      <c r="D72" s="97" t="s">
        <v>96</v>
      </c>
      <c r="E72" s="98">
        <v>335277</v>
      </c>
      <c r="F72" s="20" t="s">
        <v>116</v>
      </c>
      <c r="G72" s="33" t="s">
        <v>4</v>
      </c>
      <c r="H72" s="33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7">
        <f t="shared" ref="X72:AO72" si="78">IF(F72="L",1,(IF(F72="A",100,0)))</f>
        <v>0</v>
      </c>
      <c r="Y72" s="27">
        <f t="shared" si="78"/>
        <v>100</v>
      </c>
      <c r="Z72" s="27">
        <f t="shared" si="78"/>
        <v>0</v>
      </c>
      <c r="AA72" s="27">
        <f t="shared" si="78"/>
        <v>0</v>
      </c>
      <c r="AB72" s="27">
        <f t="shared" si="78"/>
        <v>0</v>
      </c>
      <c r="AC72" s="27">
        <f t="shared" si="78"/>
        <v>0</v>
      </c>
      <c r="AD72" s="27">
        <f t="shared" si="78"/>
        <v>0</v>
      </c>
      <c r="AE72" s="27">
        <f t="shared" si="78"/>
        <v>0</v>
      </c>
      <c r="AF72" s="27">
        <f t="shared" si="78"/>
        <v>0</v>
      </c>
      <c r="AG72" s="27">
        <f t="shared" si="78"/>
        <v>0</v>
      </c>
      <c r="AH72" s="27">
        <f t="shared" si="78"/>
        <v>0</v>
      </c>
      <c r="AI72" s="27">
        <f t="shared" si="78"/>
        <v>0</v>
      </c>
      <c r="AJ72" s="27">
        <f t="shared" si="78"/>
        <v>0</v>
      </c>
      <c r="AK72" s="27">
        <f t="shared" si="78"/>
        <v>0</v>
      </c>
      <c r="AL72" s="27">
        <f t="shared" si="78"/>
        <v>0</v>
      </c>
      <c r="AM72" s="27">
        <f t="shared" si="78"/>
        <v>0</v>
      </c>
      <c r="AN72" s="27">
        <f t="shared" si="78"/>
        <v>0</v>
      </c>
      <c r="AO72" s="27">
        <f t="shared" si="78"/>
        <v>0</v>
      </c>
      <c r="AP72" s="45">
        <f>INT(SUM(X72:AO72)/100)</f>
        <v>1</v>
      </c>
      <c r="AQ72" s="55">
        <f>SUM(X72:AO72)-(AP72*100)</f>
        <v>0</v>
      </c>
      <c r="AR72" s="58"/>
      <c r="AS72" s="75"/>
      <c r="AT72" s="20"/>
      <c r="AU72" s="37"/>
      <c r="AV72" s="33"/>
      <c r="AW72" s="20"/>
      <c r="AX72" s="37"/>
      <c r="AY72" s="37"/>
      <c r="AZ72" s="23"/>
      <c r="BA72" s="20"/>
      <c r="BB72" s="23"/>
      <c r="BC72" s="20"/>
      <c r="BD72" s="22"/>
      <c r="BE72" s="23"/>
      <c r="BF72" s="33"/>
      <c r="BG72" s="72"/>
      <c r="BH72" s="33"/>
      <c r="BI72" s="33"/>
      <c r="BJ72" s="33"/>
      <c r="BK72" s="33"/>
      <c r="BL72" s="27">
        <f t="shared" ref="BL72:CC72" si="79">IF(AT72="L",1,(IF(AT72="A",100,0)))</f>
        <v>0</v>
      </c>
      <c r="BM72" s="27">
        <f t="shared" si="79"/>
        <v>0</v>
      </c>
      <c r="BN72" s="27">
        <f t="shared" si="79"/>
        <v>0</v>
      </c>
      <c r="BO72" s="27">
        <f t="shared" si="79"/>
        <v>0</v>
      </c>
      <c r="BP72" s="27">
        <f t="shared" si="79"/>
        <v>0</v>
      </c>
      <c r="BQ72" s="27">
        <f t="shared" si="79"/>
        <v>0</v>
      </c>
      <c r="BR72" s="27">
        <f t="shared" si="79"/>
        <v>0</v>
      </c>
      <c r="BS72" s="27">
        <f t="shared" si="79"/>
        <v>0</v>
      </c>
      <c r="BT72" s="27">
        <f t="shared" si="79"/>
        <v>0</v>
      </c>
      <c r="BU72" s="27">
        <f t="shared" si="79"/>
        <v>0</v>
      </c>
      <c r="BV72" s="27">
        <f t="shared" si="79"/>
        <v>0</v>
      </c>
      <c r="BW72" s="27">
        <f t="shared" si="79"/>
        <v>0</v>
      </c>
      <c r="BX72" s="27">
        <f t="shared" si="79"/>
        <v>0</v>
      </c>
      <c r="BY72" s="27">
        <f t="shared" si="79"/>
        <v>0</v>
      </c>
      <c r="BZ72" s="27">
        <f t="shared" si="79"/>
        <v>0</v>
      </c>
      <c r="CA72" s="27">
        <f t="shared" si="79"/>
        <v>0</v>
      </c>
      <c r="CB72" s="27">
        <f t="shared" si="79"/>
        <v>0</v>
      </c>
      <c r="CC72" s="27">
        <f t="shared" si="79"/>
        <v>0</v>
      </c>
      <c r="CD72" s="27">
        <f>SUM(BL72:CC72)</f>
        <v>0</v>
      </c>
      <c r="CE72" s="17">
        <f>INT(CD72/100)</f>
        <v>0</v>
      </c>
      <c r="CF72" s="17">
        <f>CD72-(CE72*100)</f>
        <v>0</v>
      </c>
      <c r="CG72" s="49">
        <f t="shared" si="77"/>
        <v>1</v>
      </c>
      <c r="CH72" s="46">
        <f t="shared" si="77"/>
        <v>0</v>
      </c>
    </row>
    <row r="73" spans="2:86" ht="12.75" customHeight="1" x14ac:dyDescent="0.2">
      <c r="B73" s="20">
        <f>B27</f>
        <v>34396</v>
      </c>
      <c r="C73" s="20" t="s">
        <v>48</v>
      </c>
      <c r="D73" s="97" t="s">
        <v>98</v>
      </c>
      <c r="E73" s="98">
        <v>60578</v>
      </c>
      <c r="F73" s="20" t="s">
        <v>4</v>
      </c>
      <c r="G73" s="33"/>
      <c r="H73" s="20"/>
      <c r="I73" s="20"/>
      <c r="J73" s="20"/>
      <c r="K73" s="20"/>
      <c r="L73" s="20"/>
      <c r="M73" s="20"/>
      <c r="N73" s="20"/>
      <c r="O73" s="37"/>
      <c r="P73" s="20"/>
      <c r="Q73" s="20"/>
      <c r="R73" s="20"/>
      <c r="S73" s="20"/>
      <c r="T73" s="20"/>
      <c r="U73" s="37"/>
      <c r="V73" s="37"/>
      <c r="W73" s="20"/>
      <c r="X73" s="27">
        <f t="shared" ref="X73:AO73" si="80">IF(F73="L",1,(IF(F73="A",100,0)))</f>
        <v>100</v>
      </c>
      <c r="Y73" s="27">
        <f t="shared" si="80"/>
        <v>0</v>
      </c>
      <c r="Z73" s="27">
        <f t="shared" si="80"/>
        <v>0</v>
      </c>
      <c r="AA73" s="27">
        <f t="shared" si="80"/>
        <v>0</v>
      </c>
      <c r="AB73" s="27">
        <f t="shared" si="80"/>
        <v>0</v>
      </c>
      <c r="AC73" s="27">
        <f t="shared" si="80"/>
        <v>0</v>
      </c>
      <c r="AD73" s="27">
        <f t="shared" si="80"/>
        <v>0</v>
      </c>
      <c r="AE73" s="27">
        <f t="shared" si="80"/>
        <v>0</v>
      </c>
      <c r="AF73" s="27">
        <f t="shared" si="80"/>
        <v>0</v>
      </c>
      <c r="AG73" s="27">
        <f t="shared" si="80"/>
        <v>0</v>
      </c>
      <c r="AH73" s="27">
        <f t="shared" si="80"/>
        <v>0</v>
      </c>
      <c r="AI73" s="27">
        <f t="shared" si="80"/>
        <v>0</v>
      </c>
      <c r="AJ73" s="27">
        <f t="shared" si="80"/>
        <v>0</v>
      </c>
      <c r="AK73" s="27">
        <f t="shared" si="80"/>
        <v>0</v>
      </c>
      <c r="AL73" s="27">
        <f t="shared" si="80"/>
        <v>0</v>
      </c>
      <c r="AM73" s="27">
        <f t="shared" si="80"/>
        <v>0</v>
      </c>
      <c r="AN73" s="27">
        <f t="shared" si="80"/>
        <v>0</v>
      </c>
      <c r="AO73" s="27">
        <f t="shared" si="80"/>
        <v>0</v>
      </c>
      <c r="AP73" s="45">
        <f>INT(SUM(X73:AO73)/100)</f>
        <v>1</v>
      </c>
      <c r="AQ73" s="55">
        <f>SUM(X73:AO73)-(AP73*100)</f>
        <v>0</v>
      </c>
      <c r="AR73" s="58"/>
      <c r="AS73" s="1"/>
      <c r="AT73" s="20"/>
      <c r="AU73" s="37"/>
      <c r="AV73" s="20"/>
      <c r="AW73" s="20"/>
      <c r="AX73" s="37"/>
      <c r="AY73" s="37"/>
      <c r="AZ73" s="23"/>
      <c r="BA73" s="20"/>
      <c r="BB73" s="23"/>
      <c r="BC73" s="20"/>
      <c r="BD73" s="22"/>
      <c r="BE73" s="23"/>
      <c r="BF73" s="20"/>
      <c r="BG73" s="37"/>
      <c r="BH73" s="20"/>
      <c r="BI73" s="20"/>
      <c r="BJ73" s="20"/>
      <c r="BK73" s="20"/>
      <c r="BL73" s="27">
        <f t="shared" ref="BL73:CC73" si="81">IF(AT73="L",1,(IF(AT73="A",100,0)))</f>
        <v>0</v>
      </c>
      <c r="BM73" s="27">
        <f t="shared" si="81"/>
        <v>0</v>
      </c>
      <c r="BN73" s="27">
        <f t="shared" si="81"/>
        <v>0</v>
      </c>
      <c r="BO73" s="27">
        <f t="shared" si="81"/>
        <v>0</v>
      </c>
      <c r="BP73" s="27">
        <f t="shared" si="81"/>
        <v>0</v>
      </c>
      <c r="BQ73" s="27">
        <f t="shared" si="81"/>
        <v>0</v>
      </c>
      <c r="BR73" s="27">
        <f t="shared" si="81"/>
        <v>0</v>
      </c>
      <c r="BS73" s="27">
        <f t="shared" si="81"/>
        <v>0</v>
      </c>
      <c r="BT73" s="27">
        <f t="shared" si="81"/>
        <v>0</v>
      </c>
      <c r="BU73" s="27">
        <f t="shared" si="81"/>
        <v>0</v>
      </c>
      <c r="BV73" s="27">
        <f t="shared" si="81"/>
        <v>0</v>
      </c>
      <c r="BW73" s="27">
        <f t="shared" si="81"/>
        <v>0</v>
      </c>
      <c r="BX73" s="27">
        <f t="shared" si="81"/>
        <v>0</v>
      </c>
      <c r="BY73" s="27">
        <f t="shared" si="81"/>
        <v>0</v>
      </c>
      <c r="BZ73" s="27">
        <f t="shared" si="81"/>
        <v>0</v>
      </c>
      <c r="CA73" s="27">
        <f t="shared" si="81"/>
        <v>0</v>
      </c>
      <c r="CB73" s="27">
        <f t="shared" si="81"/>
        <v>0</v>
      </c>
      <c r="CC73" s="27">
        <f t="shared" si="81"/>
        <v>0</v>
      </c>
      <c r="CD73" s="27">
        <f>SUM(BL73:CC73)</f>
        <v>0</v>
      </c>
      <c r="CE73" s="17">
        <f>INT(CD73/100)</f>
        <v>0</v>
      </c>
      <c r="CF73" s="17">
        <f>CD73-(CE73*100)</f>
        <v>0</v>
      </c>
      <c r="CG73" s="49">
        <f t="shared" si="77"/>
        <v>1</v>
      </c>
      <c r="CH73" s="46">
        <f t="shared" si="77"/>
        <v>0</v>
      </c>
    </row>
  </sheetData>
  <sortState ref="A2:CH32">
    <sortCondition ref="A2:A32"/>
  </sortState>
  <phoneticPr fontId="0" type="noConversion"/>
  <conditionalFormatting sqref="CG60:CH60 CG63:CH65 CG70:CH73 CG45:CH48 CG2:CH30 CG39:CH41">
    <cfRule type="cellIs" dxfId="3" priority="3" stopIfTrue="1" operator="greaterThanOrEqual">
      <formula>6</formula>
    </cfRule>
  </conditionalFormatting>
  <conditionalFormatting sqref="AP60:AQ60 AP63:AQ65 AP70:AQ73 AP45:AQ48 AP2:AQ30 AP39:AQ41">
    <cfRule type="cellIs" dxfId="2" priority="4" stopIfTrue="1" operator="greaterThanOrEqual">
      <formula>5</formula>
    </cfRule>
  </conditionalFormatting>
  <conditionalFormatting sqref="CG50:CH54">
    <cfRule type="cellIs" dxfId="1" priority="1" stopIfTrue="1" operator="greaterThanOrEqual">
      <formula>6</formula>
    </cfRule>
  </conditionalFormatting>
  <conditionalFormatting sqref="AP50:AQ54">
    <cfRule type="cellIs" dxfId="0" priority="2" stopIfTrue="1" operator="greaterThanOrEqual">
      <formula>5</formula>
    </cfRule>
  </conditionalFormatting>
  <pageMargins left="0.75" right="0.75" top="1" bottom="1" header="0.5" footer="0.5"/>
  <pageSetup scale="53" fitToWidth="3" fitToHeight="2" orientation="landscape" r:id="rId1"/>
  <headerFooter alignWithMargins="0">
    <oddHeader>&amp;CBiol-20, 32911 / 32912</oddHeader>
    <oddFooter>&amp;LSpring 2007&amp;CDr. Mike Gilbert&amp;RM, W, F; S-100/190</oddFooter>
  </headerFooter>
  <colBreaks count="1" manualBreakCount="1">
    <brk id="23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zoomScaleNormal="100" workbookViewId="0">
      <selection activeCell="B26" activeCellId="1" sqref="B11 B26"/>
    </sheetView>
  </sheetViews>
  <sheetFormatPr defaultRowHeight="12.75" x14ac:dyDescent="0.2"/>
  <cols>
    <col min="2" max="2" width="30.85546875" customWidth="1"/>
    <col min="3" max="3" width="19.28515625" customWidth="1"/>
    <col min="4" max="4" width="13.28515625" customWidth="1"/>
    <col min="5" max="5" width="11.140625" style="3" customWidth="1"/>
    <col min="6" max="8" width="9.140625" style="3"/>
    <col min="11" max="11" width="4.42578125" customWidth="1"/>
    <col min="13" max="13" width="9.140625" style="3"/>
    <col min="14" max="14" width="3.7109375" customWidth="1"/>
  </cols>
  <sheetData>
    <row r="1" spans="1:15" x14ac:dyDescent="0.2">
      <c r="B1" s="4" t="s">
        <v>1</v>
      </c>
      <c r="C1" s="2"/>
      <c r="D1" s="114" t="s">
        <v>144</v>
      </c>
      <c r="E1" s="2"/>
      <c r="F1" s="2"/>
      <c r="G1" s="2"/>
      <c r="H1" s="2"/>
      <c r="I1" s="2"/>
      <c r="J1" s="2" t="s">
        <v>60</v>
      </c>
      <c r="K1" s="4"/>
      <c r="L1" s="2" t="s">
        <v>20</v>
      </c>
      <c r="M1" s="2" t="s">
        <v>56</v>
      </c>
      <c r="O1" s="87" t="s">
        <v>64</v>
      </c>
    </row>
    <row r="2" spans="1:15" x14ac:dyDescent="0.2">
      <c r="A2" s="27">
        <v>2</v>
      </c>
      <c r="B2" s="97" t="s">
        <v>66</v>
      </c>
      <c r="C2" s="20"/>
      <c r="D2" s="112">
        <v>0.5</v>
      </c>
      <c r="E2" s="2"/>
      <c r="F2" s="2"/>
      <c r="G2" s="2"/>
      <c r="H2" s="2"/>
      <c r="I2" s="2"/>
      <c r="J2" s="2"/>
      <c r="K2" s="4"/>
      <c r="L2" s="2">
        <f>SUM(C2:J2)</f>
        <v>0.5</v>
      </c>
      <c r="M2" s="2"/>
      <c r="O2" s="2">
        <f>58+(1.5*L2)+(3*M2)</f>
        <v>58.75</v>
      </c>
    </row>
    <row r="3" spans="1:15" x14ac:dyDescent="0.2">
      <c r="A3" s="27">
        <v>4</v>
      </c>
      <c r="B3" s="97" t="s">
        <v>95</v>
      </c>
      <c r="C3" s="20"/>
      <c r="D3" s="112">
        <v>1</v>
      </c>
      <c r="E3" s="2"/>
      <c r="F3" s="2"/>
      <c r="G3" s="2"/>
      <c r="H3" s="2"/>
      <c r="I3" s="2"/>
      <c r="J3" s="2"/>
      <c r="K3" s="4"/>
      <c r="L3" s="2">
        <f t="shared" ref="L3:L33" si="0">SUM(C3:J3)</f>
        <v>1</v>
      </c>
      <c r="M3" s="2"/>
      <c r="O3" s="2">
        <f t="shared" ref="O3:O33" si="1">58+(1.5*L3)+(3*M3)</f>
        <v>59.5</v>
      </c>
    </row>
    <row r="4" spans="1:15" x14ac:dyDescent="0.2">
      <c r="A4" s="27">
        <v>5</v>
      </c>
      <c r="B4" s="97" t="s">
        <v>104</v>
      </c>
      <c r="C4" s="20"/>
      <c r="D4" s="112">
        <v>1</v>
      </c>
      <c r="E4" s="2"/>
      <c r="F4" s="2"/>
      <c r="G4" s="2"/>
      <c r="H4" s="2"/>
      <c r="I4" s="2"/>
      <c r="J4" s="2"/>
      <c r="K4" s="4"/>
      <c r="L4" s="2">
        <f t="shared" si="0"/>
        <v>1</v>
      </c>
      <c r="M4" s="2"/>
      <c r="O4" s="2">
        <f t="shared" si="1"/>
        <v>59.5</v>
      </c>
    </row>
    <row r="5" spans="1:15" x14ac:dyDescent="0.2">
      <c r="A5" s="17">
        <v>3</v>
      </c>
      <c r="B5" s="97" t="s">
        <v>67</v>
      </c>
      <c r="C5" s="116">
        <v>1</v>
      </c>
      <c r="D5" s="112"/>
      <c r="E5" s="2"/>
      <c r="F5" s="2"/>
      <c r="G5" s="2"/>
      <c r="H5" s="2"/>
      <c r="I5" s="2"/>
      <c r="J5" s="2"/>
      <c r="K5" s="4"/>
      <c r="L5" s="2">
        <f t="shared" si="0"/>
        <v>1</v>
      </c>
      <c r="M5" s="2"/>
      <c r="O5" s="2">
        <f t="shared" si="1"/>
        <v>59.5</v>
      </c>
    </row>
    <row r="6" spans="1:15" s="25" customFormat="1" x14ac:dyDescent="0.2">
      <c r="A6" s="27">
        <v>2</v>
      </c>
      <c r="B6" s="97" t="s">
        <v>69</v>
      </c>
      <c r="C6" s="20"/>
      <c r="D6" s="20"/>
      <c r="E6" s="20"/>
      <c r="F6" s="20"/>
      <c r="G6" s="20"/>
      <c r="H6" s="20"/>
      <c r="I6" s="20"/>
      <c r="J6" s="20"/>
      <c r="K6" s="29"/>
      <c r="L6" s="2">
        <f t="shared" si="0"/>
        <v>0</v>
      </c>
      <c r="M6" s="20"/>
      <c r="O6" s="2">
        <f t="shared" si="1"/>
        <v>58</v>
      </c>
    </row>
    <row r="7" spans="1:15" x14ac:dyDescent="0.2">
      <c r="A7" s="27">
        <v>8</v>
      </c>
      <c r="B7" s="97" t="s">
        <v>70</v>
      </c>
      <c r="C7" s="20">
        <v>-1</v>
      </c>
      <c r="D7" s="112">
        <v>1</v>
      </c>
      <c r="E7" s="2"/>
      <c r="F7" s="2"/>
      <c r="G7" s="2"/>
      <c r="H7" s="2"/>
      <c r="I7" s="2"/>
      <c r="J7" s="2"/>
      <c r="K7" s="4"/>
      <c r="L7" s="2">
        <f t="shared" si="0"/>
        <v>0</v>
      </c>
      <c r="M7" s="2"/>
      <c r="O7" s="2">
        <f t="shared" si="1"/>
        <v>58</v>
      </c>
    </row>
    <row r="8" spans="1:15" x14ac:dyDescent="0.2">
      <c r="A8" s="27">
        <v>3</v>
      </c>
      <c r="B8" s="97" t="s">
        <v>123</v>
      </c>
      <c r="C8" s="20"/>
      <c r="D8" s="112"/>
      <c r="E8" s="2"/>
      <c r="F8" s="2"/>
      <c r="G8" s="2"/>
      <c r="H8" s="2"/>
      <c r="I8" s="2"/>
      <c r="J8" s="2"/>
      <c r="K8" s="4"/>
      <c r="L8" s="2">
        <f t="shared" si="0"/>
        <v>0</v>
      </c>
      <c r="M8" s="2"/>
      <c r="O8" s="2">
        <f t="shared" si="1"/>
        <v>58</v>
      </c>
    </row>
    <row r="9" spans="1:15" x14ac:dyDescent="0.2">
      <c r="A9" s="27">
        <v>3</v>
      </c>
      <c r="B9" s="97" t="s">
        <v>72</v>
      </c>
      <c r="C9" s="20"/>
      <c r="D9" s="112"/>
      <c r="E9" s="2"/>
      <c r="F9" s="2"/>
      <c r="G9" s="2"/>
      <c r="H9" s="2"/>
      <c r="I9" s="2"/>
      <c r="J9" s="2"/>
      <c r="K9" s="4"/>
      <c r="L9" s="2">
        <f t="shared" si="0"/>
        <v>0</v>
      </c>
      <c r="M9" s="2"/>
      <c r="O9" s="2">
        <f t="shared" si="1"/>
        <v>58</v>
      </c>
    </row>
    <row r="10" spans="1:15" x14ac:dyDescent="0.2">
      <c r="A10" s="27">
        <v>8</v>
      </c>
      <c r="B10" s="97" t="s">
        <v>129</v>
      </c>
      <c r="C10" s="20">
        <v>-1</v>
      </c>
      <c r="D10" s="112">
        <v>1</v>
      </c>
      <c r="E10" s="2"/>
      <c r="F10" s="2"/>
      <c r="G10" s="2"/>
      <c r="H10" s="2"/>
      <c r="I10" s="2"/>
      <c r="J10" s="2"/>
      <c r="K10" s="4"/>
      <c r="L10" s="2">
        <f t="shared" si="0"/>
        <v>0</v>
      </c>
      <c r="M10" s="2"/>
      <c r="O10" s="2">
        <f t="shared" si="1"/>
        <v>58</v>
      </c>
    </row>
    <row r="11" spans="1:15" x14ac:dyDescent="0.2">
      <c r="A11" s="27">
        <v>2</v>
      </c>
      <c r="B11" s="125" t="s">
        <v>130</v>
      </c>
      <c r="C11" s="20"/>
      <c r="D11" s="112">
        <v>1</v>
      </c>
      <c r="E11" s="2"/>
      <c r="F11" s="2"/>
      <c r="G11" s="2"/>
      <c r="H11" s="2"/>
      <c r="I11" s="2"/>
      <c r="J11" s="2"/>
      <c r="K11" s="4"/>
      <c r="L11" s="2">
        <f t="shared" si="0"/>
        <v>1</v>
      </c>
      <c r="M11" s="2"/>
      <c r="O11" s="2">
        <f t="shared" si="1"/>
        <v>59.5</v>
      </c>
    </row>
    <row r="12" spans="1:15" x14ac:dyDescent="0.2">
      <c r="A12" s="27">
        <v>4</v>
      </c>
      <c r="B12" s="97" t="s">
        <v>50</v>
      </c>
      <c r="C12" s="20"/>
      <c r="D12" s="112"/>
      <c r="E12" s="2"/>
      <c r="F12" s="2"/>
      <c r="G12" s="2"/>
      <c r="H12" s="2"/>
      <c r="I12" s="2"/>
      <c r="J12" s="2"/>
      <c r="K12" s="4"/>
      <c r="L12" s="2">
        <f t="shared" si="0"/>
        <v>0</v>
      </c>
      <c r="M12" s="2"/>
      <c r="O12" s="2">
        <f t="shared" si="1"/>
        <v>58</v>
      </c>
    </row>
    <row r="13" spans="1:15" x14ac:dyDescent="0.2">
      <c r="A13" s="27">
        <v>3</v>
      </c>
      <c r="B13" s="97" t="s">
        <v>75</v>
      </c>
      <c r="C13" s="20"/>
      <c r="D13" s="112"/>
      <c r="E13" s="2"/>
      <c r="F13" s="2"/>
      <c r="G13" s="2"/>
      <c r="H13" s="2"/>
      <c r="I13" s="2"/>
      <c r="J13" s="2"/>
      <c r="K13" s="4"/>
      <c r="L13" s="2">
        <f t="shared" si="0"/>
        <v>0</v>
      </c>
      <c r="M13" s="2"/>
      <c r="O13" s="2">
        <f t="shared" si="1"/>
        <v>58</v>
      </c>
    </row>
    <row r="14" spans="1:15" x14ac:dyDescent="0.2">
      <c r="A14" s="27">
        <v>6</v>
      </c>
      <c r="B14" s="97" t="s">
        <v>77</v>
      </c>
      <c r="C14" s="27"/>
      <c r="D14" s="112"/>
      <c r="E14" s="2"/>
      <c r="F14" s="2"/>
      <c r="G14" s="2"/>
      <c r="H14" s="2"/>
      <c r="I14" s="2"/>
      <c r="J14" s="2"/>
      <c r="K14" s="4"/>
      <c r="L14" s="2">
        <f t="shared" si="0"/>
        <v>0</v>
      </c>
      <c r="M14" s="2"/>
      <c r="O14" s="2">
        <f t="shared" si="1"/>
        <v>58</v>
      </c>
    </row>
    <row r="15" spans="1:15" x14ac:dyDescent="0.2">
      <c r="A15" s="27">
        <v>4</v>
      </c>
      <c r="B15" s="97" t="s">
        <v>78</v>
      </c>
      <c r="C15" s="20"/>
      <c r="D15" s="112">
        <v>1</v>
      </c>
      <c r="E15" s="2"/>
      <c r="F15" s="2"/>
      <c r="G15" s="2"/>
      <c r="H15" s="2"/>
      <c r="I15" s="2"/>
      <c r="J15" s="2"/>
      <c r="K15" s="4"/>
      <c r="L15" s="2">
        <f t="shared" si="0"/>
        <v>1</v>
      </c>
      <c r="M15" s="2"/>
      <c r="O15" s="2">
        <f t="shared" si="1"/>
        <v>59.5</v>
      </c>
    </row>
    <row r="16" spans="1:15" x14ac:dyDescent="0.2">
      <c r="A16" s="27">
        <v>7</v>
      </c>
      <c r="B16" s="97" t="s">
        <v>79</v>
      </c>
      <c r="C16" s="20"/>
      <c r="D16" s="112"/>
      <c r="E16" s="2"/>
      <c r="F16" s="2"/>
      <c r="G16" s="2"/>
      <c r="H16" s="2"/>
      <c r="I16" s="2"/>
      <c r="J16" s="2"/>
      <c r="K16" s="4"/>
      <c r="L16" s="2">
        <f t="shared" si="0"/>
        <v>0</v>
      </c>
      <c r="M16" s="2"/>
      <c r="O16" s="2">
        <f t="shared" si="1"/>
        <v>58</v>
      </c>
    </row>
    <row r="17" spans="1:15" x14ac:dyDescent="0.2">
      <c r="A17" s="27">
        <v>1</v>
      </c>
      <c r="B17" s="97" t="s">
        <v>137</v>
      </c>
      <c r="C17" s="20"/>
      <c r="D17" s="112"/>
      <c r="E17" s="2"/>
      <c r="F17" s="2"/>
      <c r="G17" s="2"/>
      <c r="H17" s="2"/>
      <c r="I17" s="88"/>
      <c r="J17" s="2"/>
      <c r="K17" s="4"/>
      <c r="L17" s="2">
        <f t="shared" si="0"/>
        <v>0</v>
      </c>
      <c r="M17" s="2"/>
      <c r="O17" s="2">
        <f t="shared" si="1"/>
        <v>58</v>
      </c>
    </row>
    <row r="18" spans="1:15" x14ac:dyDescent="0.2">
      <c r="A18" s="27">
        <v>1</v>
      </c>
      <c r="B18" s="97" t="s">
        <v>81</v>
      </c>
      <c r="C18" s="27"/>
      <c r="D18" s="112">
        <v>1</v>
      </c>
      <c r="E18" s="2"/>
      <c r="F18" s="2"/>
      <c r="G18" s="2"/>
      <c r="H18" s="2"/>
      <c r="I18" s="2"/>
      <c r="J18" s="2"/>
      <c r="K18" s="4"/>
      <c r="L18" s="2">
        <f t="shared" si="0"/>
        <v>1</v>
      </c>
      <c r="M18" s="2"/>
      <c r="O18" s="2">
        <f t="shared" si="1"/>
        <v>59.5</v>
      </c>
    </row>
    <row r="19" spans="1:15" x14ac:dyDescent="0.2">
      <c r="A19" s="27">
        <v>6</v>
      </c>
      <c r="B19" s="97" t="s">
        <v>82</v>
      </c>
      <c r="C19" s="20"/>
      <c r="D19" s="112"/>
      <c r="E19" s="2"/>
      <c r="F19" s="2"/>
      <c r="G19" s="2"/>
      <c r="H19" s="2"/>
      <c r="I19" s="2"/>
      <c r="J19" s="2"/>
      <c r="K19" s="4"/>
      <c r="L19" s="2">
        <f t="shared" si="0"/>
        <v>0</v>
      </c>
      <c r="M19" s="2"/>
      <c r="O19" s="2">
        <f t="shared" si="1"/>
        <v>58</v>
      </c>
    </row>
    <row r="20" spans="1:15" x14ac:dyDescent="0.2">
      <c r="A20" s="27">
        <v>8</v>
      </c>
      <c r="B20" s="97" t="s">
        <v>83</v>
      </c>
      <c r="C20" s="20">
        <v>-1</v>
      </c>
      <c r="D20" s="112">
        <v>1</v>
      </c>
      <c r="E20" s="2"/>
      <c r="F20" s="2"/>
      <c r="G20" s="2"/>
      <c r="H20" s="2"/>
      <c r="I20" s="2"/>
      <c r="J20" s="2"/>
      <c r="K20" s="4"/>
      <c r="L20" s="2">
        <f t="shared" si="0"/>
        <v>0</v>
      </c>
      <c r="M20" s="2"/>
      <c r="O20" s="2">
        <f t="shared" si="1"/>
        <v>58</v>
      </c>
    </row>
    <row r="21" spans="1:15" x14ac:dyDescent="0.2">
      <c r="A21" s="27">
        <v>2</v>
      </c>
      <c r="B21" s="97" t="s">
        <v>94</v>
      </c>
      <c r="C21" s="20"/>
      <c r="D21" s="112">
        <v>1</v>
      </c>
      <c r="E21" s="2"/>
      <c r="F21" s="2"/>
      <c r="G21" s="2"/>
      <c r="H21" s="2"/>
      <c r="I21" s="2"/>
      <c r="J21" s="2"/>
      <c r="K21" s="4"/>
      <c r="L21" s="2">
        <f t="shared" si="0"/>
        <v>1</v>
      </c>
      <c r="M21" s="2"/>
      <c r="O21" s="2">
        <f t="shared" si="1"/>
        <v>59.5</v>
      </c>
    </row>
    <row r="22" spans="1:15" x14ac:dyDescent="0.2">
      <c r="A22" s="27">
        <v>1</v>
      </c>
      <c r="B22" s="97" t="s">
        <v>124</v>
      </c>
      <c r="C22" s="118">
        <v>-1</v>
      </c>
      <c r="D22" s="112"/>
      <c r="E22" s="2"/>
      <c r="F22" s="2"/>
      <c r="G22" s="2"/>
      <c r="H22" s="2"/>
      <c r="I22" s="2"/>
      <c r="J22" s="2"/>
      <c r="K22" s="4"/>
      <c r="L22" s="2">
        <f t="shared" si="0"/>
        <v>-1</v>
      </c>
      <c r="M22" s="2"/>
      <c r="O22" s="2">
        <f t="shared" si="1"/>
        <v>56.5</v>
      </c>
    </row>
    <row r="23" spans="1:15" x14ac:dyDescent="0.2">
      <c r="A23" s="27">
        <v>8</v>
      </c>
      <c r="B23" s="125" t="s">
        <v>99</v>
      </c>
      <c r="C23" s="20">
        <v>-1</v>
      </c>
      <c r="D23" s="112">
        <v>1</v>
      </c>
      <c r="E23" s="2"/>
      <c r="F23" s="2"/>
      <c r="G23" s="2"/>
      <c r="H23" s="2"/>
      <c r="I23" s="86"/>
      <c r="J23" s="2"/>
      <c r="K23" s="4"/>
      <c r="L23" s="2">
        <f t="shared" si="0"/>
        <v>0</v>
      </c>
      <c r="M23" s="2"/>
      <c r="O23" s="2">
        <f t="shared" si="1"/>
        <v>58</v>
      </c>
    </row>
    <row r="24" spans="1:15" x14ac:dyDescent="0.2">
      <c r="A24" s="27">
        <v>5</v>
      </c>
      <c r="B24" s="97" t="s">
        <v>100</v>
      </c>
      <c r="C24" s="20"/>
      <c r="D24" s="112"/>
      <c r="E24" s="2"/>
      <c r="F24" s="2"/>
      <c r="G24" s="2"/>
      <c r="H24" s="2"/>
      <c r="I24" s="2"/>
      <c r="J24" s="2"/>
      <c r="K24" s="4"/>
      <c r="L24" s="2">
        <f t="shared" si="0"/>
        <v>0</v>
      </c>
      <c r="M24" s="2"/>
      <c r="O24" s="2">
        <f t="shared" si="1"/>
        <v>58</v>
      </c>
    </row>
    <row r="25" spans="1:15" x14ac:dyDescent="0.2">
      <c r="A25" s="27">
        <v>7</v>
      </c>
      <c r="B25" s="97" t="s">
        <v>85</v>
      </c>
      <c r="C25" s="20"/>
      <c r="D25" s="112">
        <v>1</v>
      </c>
      <c r="E25" s="2"/>
      <c r="F25" s="2"/>
      <c r="G25" s="2"/>
      <c r="H25" s="2"/>
      <c r="I25" s="2"/>
      <c r="J25" s="2"/>
      <c r="K25" s="4"/>
      <c r="L25" s="2">
        <f t="shared" si="0"/>
        <v>1</v>
      </c>
      <c r="M25" s="2"/>
      <c r="O25" s="2">
        <f t="shared" si="1"/>
        <v>59.5</v>
      </c>
    </row>
    <row r="26" spans="1:15" x14ac:dyDescent="0.2">
      <c r="A26" s="27">
        <v>1</v>
      </c>
      <c r="B26" s="125" t="s">
        <v>86</v>
      </c>
      <c r="C26" s="20"/>
      <c r="D26" s="112">
        <v>1</v>
      </c>
      <c r="E26" s="2"/>
      <c r="F26" s="2"/>
      <c r="G26" s="2"/>
      <c r="H26" s="2"/>
      <c r="I26" s="2"/>
      <c r="J26" s="2"/>
      <c r="K26" s="4"/>
      <c r="L26" s="2">
        <f t="shared" si="0"/>
        <v>1</v>
      </c>
      <c r="M26" s="2"/>
      <c r="O26" s="2">
        <f t="shared" si="1"/>
        <v>59.5</v>
      </c>
    </row>
    <row r="27" spans="1:15" x14ac:dyDescent="0.2">
      <c r="A27" s="27">
        <v>4</v>
      </c>
      <c r="B27" s="97" t="s">
        <v>87</v>
      </c>
      <c r="C27" s="20"/>
      <c r="D27" s="112">
        <v>1</v>
      </c>
      <c r="E27" s="2"/>
      <c r="F27" s="2"/>
      <c r="G27" s="2"/>
      <c r="H27" s="2"/>
      <c r="I27" s="2"/>
      <c r="J27" s="2"/>
      <c r="K27" s="4"/>
      <c r="L27" s="2">
        <f t="shared" si="0"/>
        <v>1</v>
      </c>
      <c r="M27" s="2"/>
      <c r="O27" s="2">
        <f t="shared" si="1"/>
        <v>59.5</v>
      </c>
    </row>
    <row r="28" spans="1:15" x14ac:dyDescent="0.2">
      <c r="A28" s="27">
        <v>6</v>
      </c>
      <c r="B28" s="97" t="s">
        <v>88</v>
      </c>
      <c r="C28" s="120">
        <v>-1</v>
      </c>
      <c r="D28" s="112"/>
      <c r="E28" s="2"/>
      <c r="F28" s="2"/>
      <c r="G28" s="2"/>
      <c r="H28" s="2"/>
      <c r="I28" s="2"/>
      <c r="J28" s="2"/>
      <c r="K28" s="4"/>
      <c r="L28" s="2">
        <f t="shared" si="0"/>
        <v>-1</v>
      </c>
      <c r="M28" s="2"/>
      <c r="O28" s="2">
        <f t="shared" si="1"/>
        <v>56.5</v>
      </c>
    </row>
    <row r="29" spans="1:15" x14ac:dyDescent="0.2">
      <c r="B29" s="125" t="s">
        <v>97</v>
      </c>
      <c r="C29" s="20"/>
      <c r="D29" s="112">
        <v>1</v>
      </c>
      <c r="E29" s="2"/>
      <c r="F29" s="2"/>
      <c r="G29" s="2"/>
      <c r="H29" s="2"/>
      <c r="I29" s="2"/>
      <c r="J29" s="2"/>
      <c r="K29" s="4"/>
      <c r="L29" s="2">
        <f t="shared" si="0"/>
        <v>1</v>
      </c>
      <c r="M29" s="2"/>
      <c r="O29" s="2">
        <f t="shared" si="1"/>
        <v>59.5</v>
      </c>
    </row>
    <row r="30" spans="1:15" x14ac:dyDescent="0.2">
      <c r="A30" s="27">
        <v>7</v>
      </c>
      <c r="B30" s="97" t="s">
        <v>128</v>
      </c>
      <c r="C30" s="20"/>
      <c r="D30" s="112"/>
      <c r="E30" s="2"/>
      <c r="F30" s="2"/>
      <c r="G30" s="2"/>
      <c r="H30" s="2"/>
      <c r="I30" s="2"/>
      <c r="J30" s="2"/>
      <c r="K30" s="4"/>
      <c r="L30" s="2">
        <f t="shared" si="0"/>
        <v>0</v>
      </c>
      <c r="M30" s="2"/>
      <c r="O30" s="2">
        <f t="shared" si="1"/>
        <v>58</v>
      </c>
    </row>
    <row r="31" spans="1:15" x14ac:dyDescent="0.2">
      <c r="A31" s="27">
        <v>5</v>
      </c>
      <c r="B31" s="97" t="s">
        <v>89</v>
      </c>
      <c r="C31" s="20"/>
      <c r="D31" s="112"/>
      <c r="E31" s="2"/>
      <c r="F31" s="2"/>
      <c r="G31" s="2"/>
      <c r="H31" s="2"/>
      <c r="I31" s="88"/>
      <c r="J31" s="2"/>
      <c r="K31" s="4"/>
      <c r="L31" s="2">
        <f t="shared" si="0"/>
        <v>0</v>
      </c>
      <c r="M31" s="2"/>
      <c r="O31" s="2">
        <f t="shared" si="1"/>
        <v>58</v>
      </c>
    </row>
    <row r="32" spans="1:15" x14ac:dyDescent="0.2">
      <c r="A32" s="27">
        <v>6</v>
      </c>
      <c r="B32" s="97" t="s">
        <v>90</v>
      </c>
      <c r="C32" s="20"/>
      <c r="D32" s="112">
        <v>1</v>
      </c>
      <c r="E32" s="2"/>
      <c r="F32" s="2"/>
      <c r="G32" s="2"/>
      <c r="H32" s="2"/>
      <c r="I32" s="2"/>
      <c r="J32" s="2"/>
      <c r="K32" s="4"/>
      <c r="L32" s="2">
        <f t="shared" si="0"/>
        <v>1</v>
      </c>
      <c r="M32" s="2"/>
      <c r="O32" s="2">
        <f t="shared" si="1"/>
        <v>59.5</v>
      </c>
    </row>
    <row r="33" spans="1:15" x14ac:dyDescent="0.2">
      <c r="A33" s="27">
        <v>7</v>
      </c>
      <c r="B33" s="97" t="s">
        <v>122</v>
      </c>
      <c r="C33" s="20"/>
      <c r="D33" s="112"/>
      <c r="E33" s="2"/>
      <c r="F33" s="2"/>
      <c r="G33" s="2"/>
      <c r="H33" s="2"/>
      <c r="I33" s="2"/>
      <c r="J33" s="2"/>
      <c r="K33" s="4"/>
      <c r="L33" s="2">
        <f t="shared" si="0"/>
        <v>0</v>
      </c>
      <c r="M33" s="2"/>
      <c r="O33" s="2">
        <f t="shared" si="1"/>
        <v>58</v>
      </c>
    </row>
    <row r="35" spans="1:15" x14ac:dyDescent="0.2">
      <c r="C35" s="117" t="s">
        <v>139</v>
      </c>
      <c r="D35" s="115"/>
    </row>
    <row r="36" spans="1:15" x14ac:dyDescent="0.2">
      <c r="C36" s="119" t="s">
        <v>140</v>
      </c>
    </row>
    <row r="37" spans="1:15" x14ac:dyDescent="0.2">
      <c r="C37" s="121" t="s">
        <v>141</v>
      </c>
    </row>
    <row r="38" spans="1:15" x14ac:dyDescent="0.2">
      <c r="C38" s="115" t="s">
        <v>142</v>
      </c>
    </row>
  </sheetData>
  <phoneticPr fontId="6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7"/>
  <sheetViews>
    <sheetView tabSelected="1" zoomScaleNormal="100" workbookViewId="0">
      <pane xSplit="3" ySplit="3" topLeftCell="M4" activePane="bottomRight" state="frozen"/>
      <selection pane="topRight" activeCell="D1" sqref="D1"/>
      <selection pane="bottomLeft" activeCell="A4" sqref="A4"/>
      <selection pane="bottomRight" activeCell="T4" sqref="T4"/>
    </sheetView>
  </sheetViews>
  <sheetFormatPr defaultRowHeight="12.75" x14ac:dyDescent="0.2"/>
  <cols>
    <col min="1" max="1" width="9.140625" style="3"/>
    <col min="2" max="2" width="4.140625" style="3" bestFit="1" customWidth="1"/>
    <col min="3" max="3" width="29.7109375" customWidth="1"/>
    <col min="4" max="4" width="8.7109375" customWidth="1"/>
    <col min="5" max="6" width="8.7109375" style="3" customWidth="1"/>
    <col min="7" max="7" width="9" style="3" bestFit="1" customWidth="1"/>
    <col min="8" max="8" width="11.5703125" style="3" bestFit="1" customWidth="1"/>
    <col min="9" max="11" width="8.7109375" style="3" customWidth="1"/>
    <col min="12" max="12" width="11" style="3" bestFit="1" customWidth="1"/>
    <col min="14" max="15" width="8.7109375" style="3" customWidth="1"/>
    <col min="16" max="16" width="4" customWidth="1"/>
    <col min="17" max="17" width="10.5703125" style="25" bestFit="1" customWidth="1"/>
    <col min="19" max="19" width="9.140625" style="3"/>
    <col min="20" max="20" width="10" customWidth="1"/>
    <col min="29" max="29" width="3.85546875" customWidth="1"/>
    <col min="37" max="37" width="10.5703125" customWidth="1"/>
    <col min="39" max="39" width="10.42578125" customWidth="1"/>
    <col min="42" max="42" width="3.7109375" customWidth="1"/>
    <col min="44" max="44" width="10.5703125" bestFit="1" customWidth="1"/>
    <col min="52" max="52" width="9.140625" style="3"/>
    <col min="55" max="55" width="3.7109375" customWidth="1"/>
  </cols>
  <sheetData>
    <row r="1" spans="1:54" x14ac:dyDescent="0.2">
      <c r="D1" s="99"/>
      <c r="E1" s="100"/>
      <c r="F1" s="100"/>
      <c r="G1" s="100"/>
      <c r="H1" s="114"/>
      <c r="I1" s="114"/>
      <c r="J1" s="114" t="s">
        <v>34</v>
      </c>
      <c r="K1" s="133">
        <v>40577</v>
      </c>
      <c r="L1" s="114"/>
      <c r="M1" s="114"/>
      <c r="Q1" s="27"/>
      <c r="T1" s="39"/>
      <c r="U1" s="4"/>
      <c r="V1" s="3"/>
      <c r="W1" t="s">
        <v>34</v>
      </c>
      <c r="AI1" s="3"/>
      <c r="AJ1" s="3" t="s">
        <v>59</v>
      </c>
      <c r="AR1" t="s">
        <v>49</v>
      </c>
    </row>
    <row r="2" spans="1:54" x14ac:dyDescent="0.2">
      <c r="D2" s="24">
        <v>40563</v>
      </c>
      <c r="E2" s="24">
        <v>40568</v>
      </c>
      <c r="F2" s="24">
        <v>40570</v>
      </c>
      <c r="G2" s="24">
        <v>40570</v>
      </c>
      <c r="H2" s="113">
        <v>40575</v>
      </c>
      <c r="I2" s="113">
        <v>40582</v>
      </c>
      <c r="J2" s="113">
        <v>40584</v>
      </c>
      <c r="K2" s="113">
        <v>40584</v>
      </c>
      <c r="L2" s="113">
        <v>40591</v>
      </c>
      <c r="M2" s="113">
        <v>40591</v>
      </c>
      <c r="N2" s="15"/>
      <c r="O2" s="7"/>
      <c r="Q2" s="39">
        <v>40596</v>
      </c>
      <c r="R2" s="24">
        <v>40603</v>
      </c>
      <c r="S2" s="24">
        <v>40610</v>
      </c>
      <c r="T2" s="24">
        <v>40617</v>
      </c>
      <c r="U2" s="81">
        <v>40619</v>
      </c>
      <c r="V2" s="78"/>
      <c r="W2" s="26" t="s">
        <v>54</v>
      </c>
      <c r="X2" s="26">
        <v>40241</v>
      </c>
      <c r="Y2" s="30">
        <v>40248</v>
      </c>
      <c r="Z2" s="26">
        <v>40248</v>
      </c>
      <c r="AA2" s="24"/>
      <c r="AB2" s="24"/>
      <c r="AD2" s="24">
        <v>40253</v>
      </c>
      <c r="AE2" s="30">
        <v>40260</v>
      </c>
      <c r="AF2" s="30">
        <v>40262</v>
      </c>
      <c r="AG2" s="26">
        <v>40274</v>
      </c>
      <c r="AH2" s="26">
        <v>40276</v>
      </c>
      <c r="AI2" s="26">
        <v>40283</v>
      </c>
      <c r="AJ2" s="26">
        <v>40283</v>
      </c>
      <c r="AK2" s="26">
        <v>40288</v>
      </c>
      <c r="AL2" s="26">
        <v>40295</v>
      </c>
      <c r="AM2" s="30">
        <v>40297</v>
      </c>
      <c r="AN2" s="15"/>
      <c r="AO2" s="7"/>
      <c r="AQ2" s="30">
        <v>40302</v>
      </c>
      <c r="AR2" s="30" t="s">
        <v>62</v>
      </c>
      <c r="AS2" s="30">
        <v>40309</v>
      </c>
      <c r="AT2" s="30">
        <v>40316</v>
      </c>
      <c r="AU2" s="30">
        <v>40316</v>
      </c>
      <c r="AV2" s="30"/>
      <c r="AW2" s="30"/>
      <c r="AX2" s="30"/>
      <c r="AY2" s="30"/>
      <c r="AZ2" s="30"/>
      <c r="BA2" s="15"/>
      <c r="BB2" s="84" t="s">
        <v>64</v>
      </c>
    </row>
    <row r="3" spans="1:54" ht="13.5" thickBot="1" x14ac:dyDescent="0.25">
      <c r="A3" s="106" t="s">
        <v>3</v>
      </c>
      <c r="B3" s="106"/>
      <c r="C3" s="107" t="s">
        <v>1</v>
      </c>
      <c r="D3" s="108">
        <v>1</v>
      </c>
      <c r="E3" s="108">
        <v>2</v>
      </c>
      <c r="F3" s="108">
        <v>3</v>
      </c>
      <c r="G3" s="108" t="s">
        <v>126</v>
      </c>
      <c r="H3" s="108">
        <v>4</v>
      </c>
      <c r="I3" s="108">
        <v>5</v>
      </c>
      <c r="J3" s="108">
        <v>6</v>
      </c>
      <c r="K3" s="108" t="s">
        <v>138</v>
      </c>
      <c r="L3" s="108">
        <v>8</v>
      </c>
      <c r="M3" s="108">
        <v>9</v>
      </c>
      <c r="N3" s="109" t="s">
        <v>25</v>
      </c>
      <c r="O3" s="110" t="s">
        <v>20</v>
      </c>
      <c r="Q3" s="40">
        <v>10</v>
      </c>
      <c r="R3" s="21">
        <v>12</v>
      </c>
      <c r="S3" s="18">
        <v>13</v>
      </c>
      <c r="T3" s="19">
        <v>14</v>
      </c>
      <c r="U3" s="18">
        <v>15</v>
      </c>
      <c r="V3" s="79"/>
      <c r="W3" s="19">
        <v>12</v>
      </c>
      <c r="X3" s="19">
        <v>13</v>
      </c>
      <c r="Y3" s="21">
        <v>14</v>
      </c>
      <c r="Z3" s="18">
        <v>15</v>
      </c>
      <c r="AA3" s="19" t="s">
        <v>26</v>
      </c>
      <c r="AB3" s="19" t="s">
        <v>20</v>
      </c>
      <c r="AD3" s="19">
        <v>16</v>
      </c>
      <c r="AE3" s="21">
        <v>17</v>
      </c>
      <c r="AF3" s="21">
        <v>18</v>
      </c>
      <c r="AG3" s="19">
        <v>19</v>
      </c>
      <c r="AH3" s="19">
        <v>21</v>
      </c>
      <c r="AI3" s="18">
        <v>22</v>
      </c>
      <c r="AJ3" s="19" t="s">
        <v>58</v>
      </c>
      <c r="AK3" s="19">
        <v>23</v>
      </c>
      <c r="AL3" s="19">
        <v>24</v>
      </c>
      <c r="AM3" s="21">
        <v>25</v>
      </c>
      <c r="AN3" s="15" t="s">
        <v>26</v>
      </c>
      <c r="AO3" s="7" t="s">
        <v>20</v>
      </c>
      <c r="AQ3" s="18">
        <v>26</v>
      </c>
      <c r="AR3" s="21" t="s">
        <v>63</v>
      </c>
      <c r="AS3" s="18">
        <v>27</v>
      </c>
      <c r="AT3" s="19">
        <v>28</v>
      </c>
      <c r="AU3" s="19">
        <v>29</v>
      </c>
      <c r="AV3" s="18"/>
      <c r="AW3" s="19"/>
      <c r="AX3" s="19"/>
      <c r="AY3" s="19"/>
      <c r="AZ3" s="21"/>
      <c r="BA3" s="44" t="s">
        <v>35</v>
      </c>
      <c r="BB3" s="71" t="s">
        <v>36</v>
      </c>
    </row>
    <row r="4" spans="1:54" s="25" customFormat="1" ht="13.5" thickTop="1" x14ac:dyDescent="0.2">
      <c r="A4" s="33">
        <v>34396</v>
      </c>
      <c r="B4" s="33">
        <v>1</v>
      </c>
      <c r="C4" s="104" t="s">
        <v>66</v>
      </c>
      <c r="D4" s="33">
        <v>1</v>
      </c>
      <c r="E4" s="33">
        <v>1</v>
      </c>
      <c r="F4" s="33">
        <v>1</v>
      </c>
      <c r="G4" s="33">
        <v>0.5</v>
      </c>
      <c r="H4" s="123">
        <v>1</v>
      </c>
      <c r="I4" s="123">
        <v>1</v>
      </c>
      <c r="J4" s="123">
        <v>1</v>
      </c>
      <c r="K4" s="123" t="s">
        <v>146</v>
      </c>
      <c r="L4" s="123">
        <v>1</v>
      </c>
      <c r="M4" s="123">
        <v>1</v>
      </c>
      <c r="N4" s="105">
        <f>SUM(D4:M4)</f>
        <v>8.5</v>
      </c>
      <c r="O4" s="33">
        <f t="shared" ref="O4:O35" si="0">N4*10</f>
        <v>85</v>
      </c>
      <c r="Q4" s="33"/>
      <c r="R4" s="32">
        <v>1</v>
      </c>
      <c r="S4" s="82">
        <v>1</v>
      </c>
      <c r="T4" s="32"/>
      <c r="U4" s="32"/>
      <c r="V4" s="80"/>
      <c r="W4" s="32"/>
      <c r="X4" s="32"/>
      <c r="Y4" s="32"/>
      <c r="Z4" s="32"/>
      <c r="AA4" s="32">
        <f>SUM(Q4:Z4)</f>
        <v>2</v>
      </c>
      <c r="AB4" s="32">
        <f>(N4+AA4)*5</f>
        <v>52.5</v>
      </c>
      <c r="AD4" s="32"/>
      <c r="AE4" s="32"/>
      <c r="AF4" s="32"/>
      <c r="AG4" s="32"/>
      <c r="AH4" s="32"/>
      <c r="AI4" s="20"/>
      <c r="AJ4" s="20"/>
      <c r="AK4" s="32"/>
      <c r="AL4" s="32"/>
      <c r="AM4" s="43"/>
      <c r="AN4" s="35">
        <f>SUM(AD4:AM4)</f>
        <v>0</v>
      </c>
      <c r="AO4" s="22">
        <f>(N4+AA4+AN4)/3*10</f>
        <v>35</v>
      </c>
      <c r="AQ4" s="32"/>
      <c r="AR4" s="20"/>
      <c r="AS4" s="32"/>
      <c r="AT4" s="33"/>
      <c r="AU4" s="20"/>
      <c r="AV4" s="20"/>
      <c r="AW4" s="20"/>
      <c r="AX4" s="32"/>
      <c r="AY4" s="32"/>
      <c r="AZ4" s="32"/>
      <c r="BA4" s="35">
        <f>SUM(AQ4:AZ4)</f>
        <v>0</v>
      </c>
      <c r="BB4" s="22">
        <f>(N4+AA4+AN4+BA4)/35*100</f>
        <v>30</v>
      </c>
    </row>
    <row r="5" spans="1:54" s="25" customFormat="1" x14ac:dyDescent="0.2">
      <c r="A5" s="20">
        <v>34396</v>
      </c>
      <c r="B5" s="20">
        <v>2</v>
      </c>
      <c r="C5" s="97" t="s">
        <v>95</v>
      </c>
      <c r="D5" s="20">
        <v>0.5</v>
      </c>
      <c r="E5" s="20">
        <v>1</v>
      </c>
      <c r="F5" s="20">
        <v>0.5</v>
      </c>
      <c r="G5" s="20">
        <v>0</v>
      </c>
      <c r="H5" s="69">
        <v>1</v>
      </c>
      <c r="I5" s="69">
        <v>1</v>
      </c>
      <c r="J5" s="69">
        <v>1</v>
      </c>
      <c r="K5" s="69">
        <v>0.5</v>
      </c>
      <c r="L5" s="69">
        <v>1</v>
      </c>
      <c r="M5" s="69">
        <v>1</v>
      </c>
      <c r="N5" s="28">
        <f t="shared" ref="N5:N35" si="1">SUM(D5:M5)</f>
        <v>7.5</v>
      </c>
      <c r="O5" s="20">
        <f t="shared" si="0"/>
        <v>75</v>
      </c>
      <c r="Q5" s="33"/>
      <c r="R5" s="32"/>
      <c r="S5" s="32"/>
      <c r="T5" s="32"/>
      <c r="U5" s="32"/>
      <c r="V5" s="20"/>
      <c r="W5" s="32"/>
      <c r="X5" s="32"/>
      <c r="Y5" s="32"/>
      <c r="Z5" s="32"/>
      <c r="AA5" s="32">
        <f t="shared" ref="AA5:AA35" si="2">SUM(Q5:Z5)</f>
        <v>0</v>
      </c>
      <c r="AB5" s="32">
        <f t="shared" ref="AB5:AB35" si="3">(N5+AA5)*5</f>
        <v>37.5</v>
      </c>
      <c r="AD5" s="32"/>
      <c r="AE5" s="32"/>
      <c r="AF5" s="32"/>
      <c r="AG5" s="32"/>
      <c r="AH5" s="32"/>
      <c r="AI5" s="20"/>
      <c r="AJ5" s="20"/>
      <c r="AK5" s="32"/>
      <c r="AL5" s="32"/>
      <c r="AM5" s="43"/>
      <c r="AN5" s="35">
        <f t="shared" ref="AN5:AN35" si="4">SUM(AD5:AM5)</f>
        <v>0</v>
      </c>
      <c r="AO5" s="22">
        <f t="shared" ref="AO5:AO35" si="5">(N5+AA5+AN5)/3*10</f>
        <v>25</v>
      </c>
      <c r="AQ5" s="32"/>
      <c r="AR5" s="20"/>
      <c r="AS5" s="32"/>
      <c r="AT5" s="33"/>
      <c r="AU5" s="20"/>
      <c r="AV5" s="20"/>
      <c r="AW5" s="20"/>
      <c r="AX5" s="32"/>
      <c r="AY5" s="32"/>
      <c r="AZ5" s="32"/>
      <c r="BA5" s="35">
        <f t="shared" ref="BA5:BA35" si="6">SUM(AQ5:AZ5)</f>
        <v>0</v>
      </c>
      <c r="BB5" s="22">
        <f t="shared" ref="BB5:BB35" si="7">(N5+AA5+AN5+BA5)/35*100</f>
        <v>21.428571428571427</v>
      </c>
    </row>
    <row r="6" spans="1:54" s="25" customFormat="1" x14ac:dyDescent="0.2">
      <c r="A6" s="20">
        <v>34396</v>
      </c>
      <c r="B6" s="20">
        <v>3</v>
      </c>
      <c r="C6" s="97" t="s">
        <v>104</v>
      </c>
      <c r="D6" s="20">
        <v>1</v>
      </c>
      <c r="E6" s="20">
        <v>1</v>
      </c>
      <c r="F6" s="20">
        <v>1</v>
      </c>
      <c r="G6" s="20">
        <v>1</v>
      </c>
      <c r="H6" s="69">
        <v>0.5</v>
      </c>
      <c r="I6" s="69">
        <v>1</v>
      </c>
      <c r="J6" s="69"/>
      <c r="K6" s="69"/>
      <c r="L6" s="69">
        <v>1</v>
      </c>
      <c r="M6" s="69"/>
      <c r="N6" s="28">
        <f t="shared" si="1"/>
        <v>6.5</v>
      </c>
      <c r="O6" s="20">
        <f t="shared" si="0"/>
        <v>65</v>
      </c>
      <c r="Q6" s="20">
        <v>1</v>
      </c>
      <c r="R6" s="32"/>
      <c r="S6" s="32">
        <v>1</v>
      </c>
      <c r="T6" s="32"/>
      <c r="U6" s="32"/>
      <c r="V6" s="20"/>
      <c r="W6" s="32"/>
      <c r="X6" s="32"/>
      <c r="Y6" s="32"/>
      <c r="Z6" s="32"/>
      <c r="AA6" s="32">
        <f t="shared" si="2"/>
        <v>2</v>
      </c>
      <c r="AB6" s="32">
        <f t="shared" si="3"/>
        <v>42.5</v>
      </c>
      <c r="AD6" s="32"/>
      <c r="AE6" s="32"/>
      <c r="AF6" s="32"/>
      <c r="AG6" s="32"/>
      <c r="AH6" s="32"/>
      <c r="AI6" s="59"/>
      <c r="AJ6" s="20"/>
      <c r="AK6" s="32"/>
      <c r="AL6" s="32"/>
      <c r="AM6" s="43"/>
      <c r="AN6" s="35">
        <f t="shared" si="4"/>
        <v>0</v>
      </c>
      <c r="AO6" s="22">
        <f t="shared" si="5"/>
        <v>28.333333333333336</v>
      </c>
      <c r="AQ6" s="32"/>
      <c r="AR6" s="20"/>
      <c r="AS6" s="32"/>
      <c r="AT6" s="32"/>
      <c r="AU6" s="20"/>
      <c r="AV6" s="59"/>
      <c r="AW6" s="20"/>
      <c r="AX6" s="32"/>
      <c r="AY6" s="32"/>
      <c r="AZ6" s="32"/>
      <c r="BA6" s="35">
        <f t="shared" si="6"/>
        <v>0</v>
      </c>
      <c r="BB6" s="22">
        <f t="shared" si="7"/>
        <v>24.285714285714285</v>
      </c>
    </row>
    <row r="7" spans="1:54" s="25" customFormat="1" x14ac:dyDescent="0.2">
      <c r="A7" s="20">
        <v>34396</v>
      </c>
      <c r="B7" s="20">
        <v>4</v>
      </c>
      <c r="C7" s="97" t="s">
        <v>67</v>
      </c>
      <c r="D7" s="20">
        <v>1</v>
      </c>
      <c r="E7" s="20">
        <v>1</v>
      </c>
      <c r="F7" s="20">
        <v>1</v>
      </c>
      <c r="G7" s="20">
        <v>1</v>
      </c>
      <c r="H7" s="69">
        <v>1</v>
      </c>
      <c r="I7" s="69">
        <v>1</v>
      </c>
      <c r="J7" s="69">
        <v>1</v>
      </c>
      <c r="K7" s="69">
        <v>1</v>
      </c>
      <c r="L7" s="69">
        <v>1</v>
      </c>
      <c r="M7" s="69">
        <v>1</v>
      </c>
      <c r="N7" s="28">
        <f t="shared" si="1"/>
        <v>10</v>
      </c>
      <c r="O7" s="20">
        <f t="shared" si="0"/>
        <v>100</v>
      </c>
      <c r="Q7" s="20">
        <v>1</v>
      </c>
      <c r="R7" s="32">
        <v>1</v>
      </c>
      <c r="S7" s="32">
        <v>1</v>
      </c>
      <c r="T7" s="32"/>
      <c r="U7" s="32"/>
      <c r="V7" s="20"/>
      <c r="W7" s="32"/>
      <c r="X7" s="32"/>
      <c r="Y7" s="32"/>
      <c r="Z7" s="32"/>
      <c r="AA7" s="32">
        <f t="shared" si="2"/>
        <v>3</v>
      </c>
      <c r="AB7" s="32">
        <f t="shared" si="3"/>
        <v>65</v>
      </c>
      <c r="AD7" s="32"/>
      <c r="AE7" s="32"/>
      <c r="AF7" s="32"/>
      <c r="AG7" s="32"/>
      <c r="AH7" s="32"/>
      <c r="AI7" s="20"/>
      <c r="AJ7" s="20"/>
      <c r="AK7" s="32"/>
      <c r="AL7" s="32"/>
      <c r="AM7" s="43"/>
      <c r="AN7" s="35">
        <f t="shared" si="4"/>
        <v>0</v>
      </c>
      <c r="AO7" s="22">
        <f t="shared" si="5"/>
        <v>43.333333333333329</v>
      </c>
      <c r="AQ7" s="32"/>
      <c r="AR7" s="20"/>
      <c r="AS7" s="32"/>
      <c r="AT7" s="32"/>
      <c r="AU7" s="20"/>
      <c r="AV7" s="20"/>
      <c r="AW7" s="20"/>
      <c r="AX7" s="32"/>
      <c r="AY7" s="32"/>
      <c r="AZ7" s="32"/>
      <c r="BA7" s="35">
        <f t="shared" si="6"/>
        <v>0</v>
      </c>
      <c r="BB7" s="22">
        <f t="shared" si="7"/>
        <v>37.142857142857146</v>
      </c>
    </row>
    <row r="8" spans="1:54" s="25" customFormat="1" ht="12.75" customHeight="1" x14ac:dyDescent="0.2">
      <c r="A8" s="20">
        <v>34396</v>
      </c>
      <c r="B8" s="20">
        <v>5</v>
      </c>
      <c r="C8" s="97" t="s">
        <v>69</v>
      </c>
      <c r="D8" s="20">
        <v>1</v>
      </c>
      <c r="E8" s="20">
        <v>1</v>
      </c>
      <c r="F8" s="20">
        <v>1</v>
      </c>
      <c r="G8" s="20">
        <v>1</v>
      </c>
      <c r="H8" s="69"/>
      <c r="I8" s="69"/>
      <c r="J8" s="69">
        <v>0</v>
      </c>
      <c r="K8" s="69">
        <v>0.5</v>
      </c>
      <c r="L8" s="69"/>
      <c r="M8" s="69">
        <v>1</v>
      </c>
      <c r="N8" s="28">
        <f t="shared" si="1"/>
        <v>5.5</v>
      </c>
      <c r="O8" s="20">
        <f t="shared" si="0"/>
        <v>55</v>
      </c>
      <c r="Q8" s="33">
        <v>1</v>
      </c>
      <c r="R8" s="32">
        <v>1</v>
      </c>
      <c r="S8" s="32">
        <v>1</v>
      </c>
      <c r="T8" s="32"/>
      <c r="U8" s="32"/>
      <c r="V8" s="20"/>
      <c r="W8" s="32"/>
      <c r="X8" s="32"/>
      <c r="Y8" s="32"/>
      <c r="Z8" s="32"/>
      <c r="AA8" s="32">
        <f t="shared" si="2"/>
        <v>3</v>
      </c>
      <c r="AB8" s="32">
        <f t="shared" si="3"/>
        <v>42.5</v>
      </c>
      <c r="AD8" s="32"/>
      <c r="AE8" s="32"/>
      <c r="AF8" s="32"/>
      <c r="AG8" s="32"/>
      <c r="AH8" s="32"/>
      <c r="AI8" s="20"/>
      <c r="AJ8" s="20"/>
      <c r="AK8" s="32"/>
      <c r="AL8" s="32"/>
      <c r="AM8" s="43"/>
      <c r="AN8" s="35">
        <f t="shared" si="4"/>
        <v>0</v>
      </c>
      <c r="AO8" s="22">
        <f t="shared" si="5"/>
        <v>28.333333333333336</v>
      </c>
      <c r="AQ8" s="32"/>
      <c r="AR8" s="20"/>
      <c r="AS8" s="32"/>
      <c r="AT8" s="33"/>
      <c r="AU8" s="20"/>
      <c r="AV8" s="20"/>
      <c r="AW8" s="20"/>
      <c r="AX8" s="32"/>
      <c r="AY8" s="32"/>
      <c r="AZ8" s="32"/>
      <c r="BA8" s="35">
        <f t="shared" si="6"/>
        <v>0</v>
      </c>
      <c r="BB8" s="22">
        <f t="shared" si="7"/>
        <v>24.285714285714285</v>
      </c>
    </row>
    <row r="9" spans="1:54" s="25" customFormat="1" x14ac:dyDescent="0.2">
      <c r="A9" s="20">
        <v>34396</v>
      </c>
      <c r="B9" s="20">
        <v>6</v>
      </c>
      <c r="C9" s="97" t="s">
        <v>70</v>
      </c>
      <c r="D9" s="20">
        <v>1</v>
      </c>
      <c r="E9" s="20">
        <v>1</v>
      </c>
      <c r="F9" s="20">
        <v>1</v>
      </c>
      <c r="G9" s="20">
        <v>0.5</v>
      </c>
      <c r="H9" s="69">
        <v>1</v>
      </c>
      <c r="I9" s="69">
        <v>1</v>
      </c>
      <c r="J9" s="69">
        <v>1</v>
      </c>
      <c r="K9" s="69">
        <v>1</v>
      </c>
      <c r="L9" s="69">
        <v>1</v>
      </c>
      <c r="M9" s="69">
        <v>1</v>
      </c>
      <c r="N9" s="28">
        <f t="shared" si="1"/>
        <v>9.5</v>
      </c>
      <c r="O9" s="20">
        <f t="shared" si="0"/>
        <v>95</v>
      </c>
      <c r="Q9" s="20">
        <v>1</v>
      </c>
      <c r="R9" s="32"/>
      <c r="S9" s="32">
        <v>1</v>
      </c>
      <c r="T9" s="32"/>
      <c r="U9" s="32"/>
      <c r="V9" s="20"/>
      <c r="W9" s="32"/>
      <c r="X9" s="32"/>
      <c r="Y9" s="32"/>
      <c r="Z9" s="32"/>
      <c r="AA9" s="32">
        <f t="shared" si="2"/>
        <v>2</v>
      </c>
      <c r="AB9" s="32">
        <f t="shared" si="3"/>
        <v>57.5</v>
      </c>
      <c r="AD9" s="32"/>
      <c r="AE9" s="32"/>
      <c r="AF9" s="32"/>
      <c r="AG9" s="32"/>
      <c r="AH9" s="32"/>
      <c r="AI9" s="20"/>
      <c r="AJ9" s="20"/>
      <c r="AK9" s="32"/>
      <c r="AL9" s="32"/>
      <c r="AM9" s="43"/>
      <c r="AN9" s="35">
        <f t="shared" si="4"/>
        <v>0</v>
      </c>
      <c r="AO9" s="22">
        <f t="shared" si="5"/>
        <v>38.333333333333336</v>
      </c>
      <c r="AQ9" s="32"/>
      <c r="AR9" s="20"/>
      <c r="AS9" s="32"/>
      <c r="AT9" s="33"/>
      <c r="AU9" s="20"/>
      <c r="AV9" s="20"/>
      <c r="AW9" s="20"/>
      <c r="AX9" s="32"/>
      <c r="AY9" s="32"/>
      <c r="AZ9" s="32"/>
      <c r="BA9" s="35">
        <f t="shared" si="6"/>
        <v>0</v>
      </c>
      <c r="BB9" s="22">
        <f t="shared" si="7"/>
        <v>32.857142857142854</v>
      </c>
    </row>
    <row r="10" spans="1:54" s="25" customFormat="1" x14ac:dyDescent="0.2">
      <c r="A10" s="20">
        <v>34396</v>
      </c>
      <c r="B10" s="20">
        <v>7</v>
      </c>
      <c r="C10" s="97" t="s">
        <v>123</v>
      </c>
      <c r="D10" s="20">
        <v>1</v>
      </c>
      <c r="E10" s="20"/>
      <c r="F10" s="20"/>
      <c r="G10" s="20"/>
      <c r="H10" s="69">
        <v>1</v>
      </c>
      <c r="I10" s="69">
        <v>1</v>
      </c>
      <c r="J10" s="69">
        <v>1</v>
      </c>
      <c r="K10" s="69">
        <v>1</v>
      </c>
      <c r="L10" s="69">
        <v>1</v>
      </c>
      <c r="M10" s="69">
        <v>1</v>
      </c>
      <c r="N10" s="28">
        <f t="shared" si="1"/>
        <v>7</v>
      </c>
      <c r="O10" s="20">
        <f t="shared" si="0"/>
        <v>70</v>
      </c>
      <c r="Q10" s="33"/>
      <c r="R10" s="32">
        <v>1</v>
      </c>
      <c r="S10" s="32">
        <v>1</v>
      </c>
      <c r="T10" s="32"/>
      <c r="U10" s="32"/>
      <c r="V10" s="20"/>
      <c r="W10" s="32"/>
      <c r="X10" s="32"/>
      <c r="Y10" s="32"/>
      <c r="Z10" s="32"/>
      <c r="AA10" s="32">
        <f t="shared" si="2"/>
        <v>2</v>
      </c>
      <c r="AB10" s="32">
        <f t="shared" si="3"/>
        <v>45</v>
      </c>
      <c r="AD10" s="32"/>
      <c r="AE10" s="32"/>
      <c r="AF10" s="32"/>
      <c r="AG10" s="32"/>
      <c r="AH10" s="32"/>
      <c r="AI10" s="20"/>
      <c r="AJ10" s="20"/>
      <c r="AK10" s="32"/>
      <c r="AL10" s="32"/>
      <c r="AM10" s="43"/>
      <c r="AN10" s="35">
        <f t="shared" si="4"/>
        <v>0</v>
      </c>
      <c r="AO10" s="22">
        <f t="shared" si="5"/>
        <v>30</v>
      </c>
      <c r="AQ10" s="32"/>
      <c r="AR10" s="20"/>
      <c r="AS10" s="32"/>
      <c r="AT10" s="20"/>
      <c r="AU10" s="20"/>
      <c r="AV10" s="20"/>
      <c r="AW10" s="20"/>
      <c r="AX10" s="32"/>
      <c r="AY10" s="32"/>
      <c r="AZ10" s="32"/>
      <c r="BA10" s="35">
        <f t="shared" si="6"/>
        <v>0</v>
      </c>
      <c r="BB10" s="22">
        <f t="shared" si="7"/>
        <v>25.714285714285712</v>
      </c>
    </row>
    <row r="11" spans="1:54" s="25" customFormat="1" x14ac:dyDescent="0.2">
      <c r="A11" s="20">
        <v>34396</v>
      </c>
      <c r="B11" s="20">
        <v>8</v>
      </c>
      <c r="C11" s="97" t="s">
        <v>72</v>
      </c>
      <c r="D11" s="20"/>
      <c r="E11" s="20">
        <v>1</v>
      </c>
      <c r="F11" s="20">
        <v>1</v>
      </c>
      <c r="G11" s="20">
        <v>0</v>
      </c>
      <c r="H11" s="69">
        <v>1</v>
      </c>
      <c r="I11" s="69">
        <v>1</v>
      </c>
      <c r="J11" s="69"/>
      <c r="K11" s="69"/>
      <c r="L11" s="69">
        <v>1</v>
      </c>
      <c r="M11" s="69">
        <v>1</v>
      </c>
      <c r="N11" s="28">
        <f t="shared" si="1"/>
        <v>6</v>
      </c>
      <c r="O11" s="20">
        <f t="shared" si="0"/>
        <v>60</v>
      </c>
      <c r="Q11" s="33">
        <v>1</v>
      </c>
      <c r="R11" s="32"/>
      <c r="S11" s="32"/>
      <c r="T11" s="32"/>
      <c r="U11" s="32"/>
      <c r="V11" s="20"/>
      <c r="W11" s="32"/>
      <c r="X11" s="32"/>
      <c r="Y11" s="32"/>
      <c r="Z11" s="32"/>
      <c r="AA11" s="32">
        <f t="shared" si="2"/>
        <v>1</v>
      </c>
      <c r="AB11" s="32">
        <f t="shared" si="3"/>
        <v>35</v>
      </c>
      <c r="AD11" s="32"/>
      <c r="AE11" s="32"/>
      <c r="AF11" s="32"/>
      <c r="AG11" s="32"/>
      <c r="AH11" s="32"/>
      <c r="AI11" s="20"/>
      <c r="AJ11" s="20"/>
      <c r="AK11" s="32"/>
      <c r="AL11" s="32"/>
      <c r="AM11" s="43"/>
      <c r="AN11" s="35">
        <f t="shared" si="4"/>
        <v>0</v>
      </c>
      <c r="AO11" s="22">
        <f t="shared" si="5"/>
        <v>23.333333333333336</v>
      </c>
      <c r="AQ11" s="32"/>
      <c r="AR11" s="20"/>
      <c r="AS11" s="32"/>
      <c r="AT11" s="20"/>
      <c r="AU11" s="20"/>
      <c r="AV11" s="20"/>
      <c r="AW11" s="20"/>
      <c r="AX11" s="32"/>
      <c r="AY11" s="32"/>
      <c r="AZ11" s="32"/>
      <c r="BA11" s="35">
        <f t="shared" si="6"/>
        <v>0</v>
      </c>
      <c r="BB11" s="22">
        <f t="shared" si="7"/>
        <v>20</v>
      </c>
    </row>
    <row r="12" spans="1:54" s="25" customFormat="1" x14ac:dyDescent="0.2">
      <c r="A12" s="20">
        <v>34396</v>
      </c>
      <c r="B12" s="20">
        <v>9</v>
      </c>
      <c r="C12" s="97" t="s">
        <v>73</v>
      </c>
      <c r="D12" s="20">
        <v>1</v>
      </c>
      <c r="E12" s="20">
        <v>1</v>
      </c>
      <c r="F12" s="20">
        <v>1</v>
      </c>
      <c r="G12" s="20">
        <v>0.5</v>
      </c>
      <c r="H12" s="69">
        <v>1</v>
      </c>
      <c r="I12" s="69">
        <v>1</v>
      </c>
      <c r="J12" s="69">
        <v>1</v>
      </c>
      <c r="K12" s="69">
        <v>0.5</v>
      </c>
      <c r="L12" s="69">
        <v>1</v>
      </c>
      <c r="M12" s="69">
        <v>1</v>
      </c>
      <c r="N12" s="28">
        <f t="shared" si="1"/>
        <v>9</v>
      </c>
      <c r="O12" s="20">
        <f t="shared" si="0"/>
        <v>90</v>
      </c>
      <c r="Q12" s="33">
        <v>1</v>
      </c>
      <c r="R12" s="20">
        <v>1</v>
      </c>
      <c r="S12" s="20"/>
      <c r="T12" s="20"/>
      <c r="U12" s="20"/>
      <c r="V12" s="20"/>
      <c r="W12" s="20"/>
      <c r="X12" s="20"/>
      <c r="Y12" s="20"/>
      <c r="Z12" s="20"/>
      <c r="AA12" s="32">
        <f t="shared" si="2"/>
        <v>2</v>
      </c>
      <c r="AB12" s="32">
        <f t="shared" si="3"/>
        <v>55</v>
      </c>
      <c r="AC12" s="27"/>
      <c r="AD12" s="20"/>
      <c r="AE12" s="20"/>
      <c r="AF12" s="20"/>
      <c r="AG12" s="20"/>
      <c r="AH12" s="20"/>
      <c r="AI12" s="20"/>
      <c r="AJ12" s="20"/>
      <c r="AK12" s="20"/>
      <c r="AL12" s="20"/>
      <c r="AM12" s="85"/>
      <c r="AN12" s="35">
        <f t="shared" si="4"/>
        <v>0</v>
      </c>
      <c r="AO12" s="22">
        <f t="shared" si="5"/>
        <v>36.666666666666664</v>
      </c>
      <c r="AQ12" s="20"/>
      <c r="AR12" s="20"/>
      <c r="AS12" s="20"/>
      <c r="AT12" s="20"/>
      <c r="AU12" s="20"/>
      <c r="AV12" s="29"/>
      <c r="AW12" s="29"/>
      <c r="AX12" s="29"/>
      <c r="AY12" s="29"/>
      <c r="AZ12" s="20"/>
      <c r="BA12" s="35">
        <f t="shared" si="6"/>
        <v>0</v>
      </c>
      <c r="BB12" s="22">
        <f t="shared" si="7"/>
        <v>31.428571428571427</v>
      </c>
    </row>
    <row r="13" spans="1:54" s="25" customFormat="1" x14ac:dyDescent="0.2">
      <c r="A13" s="124">
        <v>34396</v>
      </c>
      <c r="B13" s="124">
        <v>10</v>
      </c>
      <c r="C13" s="125" t="s">
        <v>74</v>
      </c>
      <c r="D13" s="20">
        <v>1</v>
      </c>
      <c r="E13" s="20">
        <v>1</v>
      </c>
      <c r="F13" s="20">
        <v>1</v>
      </c>
      <c r="G13" s="20">
        <v>0.5</v>
      </c>
      <c r="H13" s="69">
        <v>1</v>
      </c>
      <c r="I13" s="69"/>
      <c r="J13" s="69"/>
      <c r="K13" s="69"/>
      <c r="L13" s="69"/>
      <c r="M13" s="69"/>
      <c r="N13" s="28">
        <f t="shared" si="1"/>
        <v>4.5</v>
      </c>
      <c r="O13" s="20">
        <f t="shared" si="0"/>
        <v>45</v>
      </c>
      <c r="Q13" s="20"/>
      <c r="R13" s="32"/>
      <c r="S13" s="32"/>
      <c r="T13" s="32"/>
      <c r="U13" s="32"/>
      <c r="V13" s="20"/>
      <c r="W13" s="32"/>
      <c r="X13" s="32"/>
      <c r="Y13" s="32"/>
      <c r="Z13" s="32"/>
      <c r="AA13" s="32">
        <f t="shared" si="2"/>
        <v>0</v>
      </c>
      <c r="AB13" s="32">
        <f t="shared" si="3"/>
        <v>22.5</v>
      </c>
      <c r="AC13" s="27"/>
      <c r="AD13" s="32"/>
      <c r="AE13" s="32"/>
      <c r="AF13" s="32"/>
      <c r="AG13" s="32"/>
      <c r="AH13" s="32"/>
      <c r="AI13" s="20"/>
      <c r="AJ13" s="20"/>
      <c r="AK13" s="32"/>
      <c r="AL13" s="32"/>
      <c r="AM13" s="43"/>
      <c r="AN13" s="35">
        <f t="shared" si="4"/>
        <v>0</v>
      </c>
      <c r="AO13" s="22">
        <f t="shared" si="5"/>
        <v>15</v>
      </c>
      <c r="AQ13" s="32"/>
      <c r="AR13" s="20"/>
      <c r="AS13" s="32"/>
      <c r="AT13" s="33"/>
      <c r="AU13" s="20"/>
      <c r="AV13" s="20"/>
      <c r="AW13" s="20"/>
      <c r="AX13" s="32"/>
      <c r="AY13" s="32"/>
      <c r="AZ13" s="32"/>
      <c r="BA13" s="35">
        <f t="shared" si="6"/>
        <v>0</v>
      </c>
      <c r="BB13" s="22">
        <f t="shared" si="7"/>
        <v>12.857142857142856</v>
      </c>
    </row>
    <row r="14" spans="1:54" s="25" customFormat="1" x14ac:dyDescent="0.2">
      <c r="A14" s="20">
        <v>34396</v>
      </c>
      <c r="B14" s="20">
        <v>11</v>
      </c>
      <c r="C14" s="97" t="s">
        <v>50</v>
      </c>
      <c r="D14" s="20">
        <v>1</v>
      </c>
      <c r="E14" s="20">
        <v>1</v>
      </c>
      <c r="F14" s="20">
        <v>1</v>
      </c>
      <c r="G14" s="20">
        <v>0.5</v>
      </c>
      <c r="H14" s="69">
        <v>1</v>
      </c>
      <c r="I14" s="69">
        <v>1</v>
      </c>
      <c r="J14" s="69">
        <v>1</v>
      </c>
      <c r="K14" s="69">
        <v>0.5</v>
      </c>
      <c r="L14" s="69">
        <v>1</v>
      </c>
      <c r="M14" s="69">
        <v>1</v>
      </c>
      <c r="N14" s="28">
        <f t="shared" si="1"/>
        <v>9</v>
      </c>
      <c r="O14" s="20">
        <f t="shared" si="0"/>
        <v>90</v>
      </c>
      <c r="Q14" s="20">
        <v>1</v>
      </c>
      <c r="R14" s="32">
        <v>1</v>
      </c>
      <c r="S14" s="32">
        <v>1</v>
      </c>
      <c r="T14" s="32"/>
      <c r="U14" s="32"/>
      <c r="V14" s="20"/>
      <c r="W14" s="32"/>
      <c r="X14" s="32"/>
      <c r="Y14" s="32"/>
      <c r="Z14" s="32"/>
      <c r="AA14" s="32">
        <f t="shared" si="2"/>
        <v>3</v>
      </c>
      <c r="AB14" s="32">
        <f t="shared" si="3"/>
        <v>60</v>
      </c>
      <c r="AC14" s="27"/>
      <c r="AD14" s="32"/>
      <c r="AE14" s="32"/>
      <c r="AF14" s="32"/>
      <c r="AG14" s="32"/>
      <c r="AH14" s="32"/>
      <c r="AI14" s="20"/>
      <c r="AJ14" s="20"/>
      <c r="AK14" s="32"/>
      <c r="AL14" s="32"/>
      <c r="AM14" s="43"/>
      <c r="AN14" s="35">
        <f t="shared" si="4"/>
        <v>0</v>
      </c>
      <c r="AO14" s="22">
        <f t="shared" si="5"/>
        <v>40</v>
      </c>
      <c r="AQ14" s="32"/>
      <c r="AR14" s="20"/>
      <c r="AS14" s="32"/>
      <c r="AT14" s="68"/>
      <c r="AU14" s="20"/>
      <c r="AV14" s="20"/>
      <c r="AW14" s="20"/>
      <c r="AX14" s="32"/>
      <c r="AY14" s="32"/>
      <c r="AZ14" s="32"/>
      <c r="BA14" s="35">
        <f t="shared" si="6"/>
        <v>0</v>
      </c>
      <c r="BB14" s="22">
        <f t="shared" si="7"/>
        <v>34.285714285714285</v>
      </c>
    </row>
    <row r="15" spans="1:54" s="25" customFormat="1" x14ac:dyDescent="0.2">
      <c r="A15" s="20">
        <v>34396</v>
      </c>
      <c r="B15" s="20">
        <v>12</v>
      </c>
      <c r="C15" s="97" t="s">
        <v>75</v>
      </c>
      <c r="D15" s="20">
        <v>1</v>
      </c>
      <c r="E15" s="20">
        <v>1</v>
      </c>
      <c r="F15" s="20">
        <v>1</v>
      </c>
      <c r="G15" s="20">
        <v>0</v>
      </c>
      <c r="H15" s="69">
        <v>1</v>
      </c>
      <c r="I15" s="69">
        <v>1</v>
      </c>
      <c r="J15" s="69"/>
      <c r="K15" s="69"/>
      <c r="L15" s="69">
        <v>1</v>
      </c>
      <c r="M15" s="69"/>
      <c r="N15" s="28">
        <f t="shared" si="1"/>
        <v>6</v>
      </c>
      <c r="O15" s="20">
        <f t="shared" si="0"/>
        <v>60</v>
      </c>
      <c r="Q15" s="33"/>
      <c r="R15" s="20"/>
      <c r="S15" s="20"/>
      <c r="T15" s="20"/>
      <c r="U15" s="20"/>
      <c r="V15" s="20"/>
      <c r="W15" s="20"/>
      <c r="X15" s="20"/>
      <c r="Y15" s="20"/>
      <c r="Z15" s="20"/>
      <c r="AA15" s="32">
        <f t="shared" si="2"/>
        <v>0</v>
      </c>
      <c r="AB15" s="32">
        <f t="shared" si="3"/>
        <v>30</v>
      </c>
      <c r="AC15" s="27"/>
      <c r="AD15" s="20"/>
      <c r="AE15" s="20"/>
      <c r="AF15" s="20"/>
      <c r="AG15" s="20"/>
      <c r="AH15" s="20"/>
      <c r="AI15" s="20"/>
      <c r="AJ15" s="20"/>
      <c r="AK15" s="20"/>
      <c r="AL15" s="20"/>
      <c r="AM15" s="85"/>
      <c r="AN15" s="35">
        <f t="shared" si="4"/>
        <v>0</v>
      </c>
      <c r="AO15" s="22">
        <f t="shared" si="5"/>
        <v>20</v>
      </c>
      <c r="AQ15" s="20"/>
      <c r="AR15" s="20"/>
      <c r="AS15" s="20"/>
      <c r="AT15" s="33"/>
      <c r="AU15" s="20"/>
      <c r="AV15" s="29"/>
      <c r="AW15" s="29"/>
      <c r="AX15" s="29"/>
      <c r="AY15" s="29"/>
      <c r="AZ15" s="20"/>
      <c r="BA15" s="35">
        <f t="shared" si="6"/>
        <v>0</v>
      </c>
      <c r="BB15" s="22">
        <f t="shared" si="7"/>
        <v>17.142857142857142</v>
      </c>
    </row>
    <row r="16" spans="1:54" s="25" customFormat="1" x14ac:dyDescent="0.2">
      <c r="A16" s="20">
        <v>34396</v>
      </c>
      <c r="B16" s="20">
        <v>13</v>
      </c>
      <c r="C16" s="97" t="s">
        <v>77</v>
      </c>
      <c r="D16" s="20">
        <v>0</v>
      </c>
      <c r="E16" s="20">
        <v>1</v>
      </c>
      <c r="F16" s="20">
        <v>1</v>
      </c>
      <c r="G16" s="20">
        <v>0.5</v>
      </c>
      <c r="H16" s="69"/>
      <c r="I16" s="69"/>
      <c r="J16" s="69"/>
      <c r="K16" s="69"/>
      <c r="L16" s="69"/>
      <c r="M16" s="69"/>
      <c r="N16" s="28">
        <f t="shared" si="1"/>
        <v>2.5</v>
      </c>
      <c r="O16" s="20">
        <f t="shared" si="0"/>
        <v>25</v>
      </c>
      <c r="Q16" s="20"/>
      <c r="R16" s="32"/>
      <c r="S16" s="32"/>
      <c r="T16" s="32"/>
      <c r="U16" s="32"/>
      <c r="V16" s="20"/>
      <c r="W16" s="32"/>
      <c r="X16" s="32"/>
      <c r="Y16" s="32"/>
      <c r="Z16" s="32"/>
      <c r="AA16" s="32">
        <f t="shared" si="2"/>
        <v>0</v>
      </c>
      <c r="AB16" s="32">
        <f t="shared" si="3"/>
        <v>12.5</v>
      </c>
      <c r="AD16" s="32"/>
      <c r="AE16" s="32"/>
      <c r="AF16" s="32"/>
      <c r="AG16" s="32"/>
      <c r="AH16" s="32"/>
      <c r="AI16" s="20"/>
      <c r="AJ16" s="20"/>
      <c r="AK16" s="32"/>
      <c r="AL16" s="32"/>
      <c r="AM16" s="43"/>
      <c r="AN16" s="35">
        <f t="shared" si="4"/>
        <v>0</v>
      </c>
      <c r="AO16" s="22">
        <f t="shared" si="5"/>
        <v>8.3333333333333339</v>
      </c>
      <c r="AQ16" s="32"/>
      <c r="AR16" s="20"/>
      <c r="AS16" s="32"/>
      <c r="AT16" s="33"/>
      <c r="AU16" s="20"/>
      <c r="AV16" s="20"/>
      <c r="AW16" s="20"/>
      <c r="AX16" s="32"/>
      <c r="AY16" s="32"/>
      <c r="AZ16" s="32"/>
      <c r="BA16" s="35">
        <f t="shared" si="6"/>
        <v>0</v>
      </c>
      <c r="BB16" s="22">
        <f t="shared" si="7"/>
        <v>7.1428571428571423</v>
      </c>
    </row>
    <row r="17" spans="1:54" s="25" customFormat="1" x14ac:dyDescent="0.2">
      <c r="A17" s="20">
        <v>34396</v>
      </c>
      <c r="B17" s="20">
        <v>14</v>
      </c>
      <c r="C17" s="97" t="s">
        <v>78</v>
      </c>
      <c r="D17" s="20"/>
      <c r="E17" s="20"/>
      <c r="F17" s="20"/>
      <c r="G17" s="20"/>
      <c r="H17" s="69"/>
      <c r="I17" s="69"/>
      <c r="J17" s="69"/>
      <c r="K17" s="69"/>
      <c r="L17" s="69"/>
      <c r="M17" s="69"/>
      <c r="N17" s="28">
        <f t="shared" si="1"/>
        <v>0</v>
      </c>
      <c r="O17" s="20">
        <f t="shared" si="0"/>
        <v>0</v>
      </c>
      <c r="Q17" s="20"/>
      <c r="R17" s="32"/>
      <c r="S17" s="32"/>
      <c r="T17" s="32"/>
      <c r="U17" s="32"/>
      <c r="V17" s="20"/>
      <c r="W17" s="32"/>
      <c r="X17" s="32"/>
      <c r="Y17" s="32"/>
      <c r="Z17" s="32"/>
      <c r="AA17" s="32">
        <f t="shared" si="2"/>
        <v>0</v>
      </c>
      <c r="AB17" s="32">
        <f t="shared" si="3"/>
        <v>0</v>
      </c>
      <c r="AD17" s="32"/>
      <c r="AE17" s="32"/>
      <c r="AF17" s="32"/>
      <c r="AG17" s="32"/>
      <c r="AH17" s="32"/>
      <c r="AI17" s="20"/>
      <c r="AJ17" s="20"/>
      <c r="AK17" s="32"/>
      <c r="AL17" s="32"/>
      <c r="AM17" s="43"/>
      <c r="AN17" s="35">
        <f t="shared" si="4"/>
        <v>0</v>
      </c>
      <c r="AO17" s="22">
        <f t="shared" si="5"/>
        <v>0</v>
      </c>
      <c r="AQ17" s="32"/>
      <c r="AR17" s="20"/>
      <c r="AS17" s="32"/>
      <c r="AT17" s="33"/>
      <c r="AU17" s="20"/>
      <c r="AV17" s="20"/>
      <c r="AW17" s="20"/>
      <c r="AX17" s="32"/>
      <c r="AY17" s="32"/>
      <c r="AZ17" s="32"/>
      <c r="BA17" s="35">
        <f t="shared" si="6"/>
        <v>0</v>
      </c>
      <c r="BB17" s="22">
        <f t="shared" si="7"/>
        <v>0</v>
      </c>
    </row>
    <row r="18" spans="1:54" s="25" customFormat="1" x14ac:dyDescent="0.2">
      <c r="A18" s="20">
        <v>34396</v>
      </c>
      <c r="B18" s="20">
        <v>15</v>
      </c>
      <c r="C18" s="97" t="s">
        <v>79</v>
      </c>
      <c r="D18" s="20">
        <v>0.5</v>
      </c>
      <c r="E18" s="20">
        <v>1</v>
      </c>
      <c r="F18" s="20">
        <v>1</v>
      </c>
      <c r="G18" s="20">
        <v>0</v>
      </c>
      <c r="H18" s="69">
        <v>1</v>
      </c>
      <c r="I18" s="69">
        <v>1</v>
      </c>
      <c r="J18" s="69">
        <v>1</v>
      </c>
      <c r="K18" s="69">
        <v>0.5</v>
      </c>
      <c r="L18" s="69">
        <v>1</v>
      </c>
      <c r="M18" s="69">
        <v>1</v>
      </c>
      <c r="N18" s="28">
        <f t="shared" si="1"/>
        <v>8</v>
      </c>
      <c r="O18" s="20">
        <f t="shared" si="0"/>
        <v>80</v>
      </c>
      <c r="Q18" s="33">
        <v>1</v>
      </c>
      <c r="R18" s="32">
        <v>1</v>
      </c>
      <c r="S18" s="32">
        <v>1</v>
      </c>
      <c r="T18" s="32"/>
      <c r="U18" s="32"/>
      <c r="V18" s="20"/>
      <c r="W18" s="32"/>
      <c r="X18" s="32"/>
      <c r="Y18" s="32"/>
      <c r="Z18" s="32"/>
      <c r="AA18" s="32">
        <f t="shared" si="2"/>
        <v>3</v>
      </c>
      <c r="AB18" s="32">
        <f t="shared" si="3"/>
        <v>55</v>
      </c>
      <c r="AD18" s="32"/>
      <c r="AE18" s="32"/>
      <c r="AF18" s="32"/>
      <c r="AG18" s="32"/>
      <c r="AH18" s="32"/>
      <c r="AI18" s="20"/>
      <c r="AJ18" s="20"/>
      <c r="AK18" s="32"/>
      <c r="AL18" s="32"/>
      <c r="AM18" s="43"/>
      <c r="AN18" s="35">
        <f t="shared" si="4"/>
        <v>0</v>
      </c>
      <c r="AO18" s="22">
        <f t="shared" si="5"/>
        <v>36.666666666666664</v>
      </c>
      <c r="AQ18" s="32"/>
      <c r="AR18" s="20"/>
      <c r="AS18" s="32"/>
      <c r="AT18" s="20"/>
      <c r="AU18" s="20"/>
      <c r="AV18" s="20"/>
      <c r="AW18" s="20"/>
      <c r="AX18" s="32"/>
      <c r="AY18" s="32"/>
      <c r="AZ18" s="32"/>
      <c r="BA18" s="35">
        <f t="shared" si="6"/>
        <v>0</v>
      </c>
      <c r="BB18" s="22">
        <f t="shared" si="7"/>
        <v>31.428571428571427</v>
      </c>
    </row>
    <row r="19" spans="1:54" s="25" customFormat="1" x14ac:dyDescent="0.2">
      <c r="A19" s="20">
        <v>34396</v>
      </c>
      <c r="B19" s="20">
        <v>16</v>
      </c>
      <c r="C19" s="97" t="s">
        <v>137</v>
      </c>
      <c r="D19" s="17">
        <v>1</v>
      </c>
      <c r="E19" s="20">
        <v>1</v>
      </c>
      <c r="F19" s="20">
        <v>1</v>
      </c>
      <c r="G19" s="20">
        <v>0.5</v>
      </c>
      <c r="H19" s="69"/>
      <c r="I19" s="69"/>
      <c r="J19" s="69"/>
      <c r="K19" s="69"/>
      <c r="L19" s="69"/>
      <c r="M19" s="69"/>
      <c r="N19" s="28">
        <f t="shared" si="1"/>
        <v>3.5</v>
      </c>
      <c r="O19" s="20">
        <f t="shared" si="0"/>
        <v>35</v>
      </c>
      <c r="Q19" s="20"/>
      <c r="R19" s="32"/>
      <c r="S19" s="32"/>
      <c r="T19" s="32"/>
      <c r="U19" s="32"/>
      <c r="V19" s="20"/>
      <c r="W19" s="32"/>
      <c r="X19" s="32"/>
      <c r="Y19" s="32"/>
      <c r="Z19" s="32"/>
      <c r="AA19" s="32">
        <f t="shared" si="2"/>
        <v>0</v>
      </c>
      <c r="AB19" s="32">
        <f t="shared" si="3"/>
        <v>17.5</v>
      </c>
      <c r="AD19" s="32"/>
      <c r="AE19" s="32"/>
      <c r="AF19" s="32"/>
      <c r="AG19" s="32"/>
      <c r="AH19" s="32"/>
      <c r="AI19" s="20"/>
      <c r="AJ19" s="20"/>
      <c r="AK19" s="32"/>
      <c r="AL19" s="32"/>
      <c r="AM19" s="43"/>
      <c r="AN19" s="35">
        <f t="shared" si="4"/>
        <v>0</v>
      </c>
      <c r="AO19" s="22">
        <f t="shared" si="5"/>
        <v>11.666666666666668</v>
      </c>
      <c r="AQ19" s="32"/>
      <c r="AR19" s="20"/>
      <c r="AS19" s="32"/>
      <c r="AT19" s="20"/>
      <c r="AU19" s="20"/>
      <c r="AV19" s="20"/>
      <c r="AW19" s="20"/>
      <c r="AX19" s="32"/>
      <c r="AY19" s="32"/>
      <c r="AZ19" s="32"/>
      <c r="BA19" s="35">
        <f t="shared" si="6"/>
        <v>0</v>
      </c>
      <c r="BB19" s="22">
        <f t="shared" si="7"/>
        <v>10</v>
      </c>
    </row>
    <row r="20" spans="1:54" s="25" customFormat="1" x14ac:dyDescent="0.2">
      <c r="A20" s="20">
        <v>34396</v>
      </c>
      <c r="B20" s="20">
        <v>17</v>
      </c>
      <c r="C20" s="97" t="s">
        <v>81</v>
      </c>
      <c r="D20" s="20">
        <v>1</v>
      </c>
      <c r="E20" s="20">
        <v>1</v>
      </c>
      <c r="F20" s="20">
        <v>1</v>
      </c>
      <c r="G20" s="20">
        <v>1</v>
      </c>
      <c r="H20" s="69">
        <v>1</v>
      </c>
      <c r="I20" s="69">
        <v>1</v>
      </c>
      <c r="J20" s="69">
        <v>1</v>
      </c>
      <c r="K20" s="69">
        <v>0.5</v>
      </c>
      <c r="L20" s="69">
        <v>1</v>
      </c>
      <c r="M20" s="69">
        <v>1</v>
      </c>
      <c r="N20" s="28">
        <f t="shared" si="1"/>
        <v>9.5</v>
      </c>
      <c r="O20" s="20">
        <f t="shared" si="0"/>
        <v>95</v>
      </c>
      <c r="Q20" s="20">
        <v>1</v>
      </c>
      <c r="R20" s="32">
        <v>1</v>
      </c>
      <c r="S20" s="32">
        <v>1</v>
      </c>
      <c r="T20" s="32"/>
      <c r="U20" s="32"/>
      <c r="V20" s="20"/>
      <c r="W20" s="32"/>
      <c r="X20" s="32"/>
      <c r="Y20" s="32"/>
      <c r="Z20" s="32"/>
      <c r="AA20" s="32">
        <f t="shared" si="2"/>
        <v>3</v>
      </c>
      <c r="AB20" s="32">
        <f t="shared" si="3"/>
        <v>62.5</v>
      </c>
      <c r="AD20" s="32"/>
      <c r="AE20" s="32"/>
      <c r="AF20" s="32"/>
      <c r="AG20" s="32"/>
      <c r="AH20" s="32"/>
      <c r="AI20" s="20"/>
      <c r="AJ20" s="20"/>
      <c r="AK20" s="32"/>
      <c r="AL20" s="32"/>
      <c r="AM20" s="43"/>
      <c r="AN20" s="35">
        <f t="shared" si="4"/>
        <v>0</v>
      </c>
      <c r="AO20" s="22">
        <f t="shared" si="5"/>
        <v>41.666666666666671</v>
      </c>
      <c r="AQ20" s="32"/>
      <c r="AR20" s="20"/>
      <c r="AS20" s="32"/>
      <c r="AT20" s="33"/>
      <c r="AU20" s="20"/>
      <c r="AV20" s="20"/>
      <c r="AW20" s="20"/>
      <c r="AX20" s="32"/>
      <c r="AY20" s="32"/>
      <c r="AZ20" s="32"/>
      <c r="BA20" s="35">
        <f t="shared" si="6"/>
        <v>0</v>
      </c>
      <c r="BB20" s="22">
        <f t="shared" si="7"/>
        <v>35.714285714285715</v>
      </c>
    </row>
    <row r="21" spans="1:54" s="25" customFormat="1" x14ac:dyDescent="0.2">
      <c r="A21" s="20">
        <v>34396</v>
      </c>
      <c r="B21" s="20">
        <v>18</v>
      </c>
      <c r="C21" s="97" t="s">
        <v>82</v>
      </c>
      <c r="D21" s="20">
        <v>1</v>
      </c>
      <c r="E21" s="20">
        <v>1</v>
      </c>
      <c r="F21" s="20">
        <v>1</v>
      </c>
      <c r="G21" s="20">
        <v>0</v>
      </c>
      <c r="H21" s="69"/>
      <c r="I21" s="69">
        <v>1</v>
      </c>
      <c r="J21" s="69">
        <v>0</v>
      </c>
      <c r="K21" s="69">
        <v>0.5</v>
      </c>
      <c r="L21" s="69"/>
      <c r="M21" s="69"/>
      <c r="N21" s="28">
        <f t="shared" si="1"/>
        <v>4.5</v>
      </c>
      <c r="O21" s="20">
        <f t="shared" si="0"/>
        <v>45</v>
      </c>
      <c r="Q21" s="33"/>
      <c r="R21" s="32">
        <v>1</v>
      </c>
      <c r="S21" s="32"/>
      <c r="T21" s="32"/>
      <c r="U21" s="32"/>
      <c r="V21" s="20"/>
      <c r="W21" s="32"/>
      <c r="X21" s="32"/>
      <c r="Y21" s="32"/>
      <c r="Z21" s="32"/>
      <c r="AA21" s="32">
        <f t="shared" si="2"/>
        <v>1</v>
      </c>
      <c r="AB21" s="32">
        <f t="shared" si="3"/>
        <v>27.5</v>
      </c>
      <c r="AD21" s="32"/>
      <c r="AE21" s="32"/>
      <c r="AF21" s="32"/>
      <c r="AG21" s="32"/>
      <c r="AH21" s="32"/>
      <c r="AI21" s="20"/>
      <c r="AJ21" s="20"/>
      <c r="AK21" s="32"/>
      <c r="AL21" s="32"/>
      <c r="AM21" s="43"/>
      <c r="AN21" s="35">
        <f t="shared" si="4"/>
        <v>0</v>
      </c>
      <c r="AO21" s="22">
        <f t="shared" si="5"/>
        <v>18.333333333333332</v>
      </c>
      <c r="AQ21" s="32"/>
      <c r="AR21" s="20"/>
      <c r="AS21" s="32"/>
      <c r="AT21" s="33"/>
      <c r="AU21" s="20"/>
      <c r="AV21" s="20"/>
      <c r="AW21" s="20"/>
      <c r="AX21" s="32"/>
      <c r="AY21" s="32"/>
      <c r="AZ21" s="32"/>
      <c r="BA21" s="35">
        <f t="shared" si="6"/>
        <v>0</v>
      </c>
      <c r="BB21" s="22">
        <f t="shared" si="7"/>
        <v>15.714285714285714</v>
      </c>
    </row>
    <row r="22" spans="1:54" s="25" customFormat="1" x14ac:dyDescent="0.2">
      <c r="A22" s="20">
        <v>34396</v>
      </c>
      <c r="B22" s="20">
        <v>19</v>
      </c>
      <c r="C22" s="97" t="s">
        <v>83</v>
      </c>
      <c r="D22" s="20">
        <v>1</v>
      </c>
      <c r="E22" s="20">
        <v>1</v>
      </c>
      <c r="F22" s="20">
        <v>1</v>
      </c>
      <c r="G22" s="20">
        <v>0.5</v>
      </c>
      <c r="H22" s="69">
        <v>1</v>
      </c>
      <c r="I22" s="69">
        <v>1</v>
      </c>
      <c r="J22" s="69">
        <v>1</v>
      </c>
      <c r="K22" s="69">
        <v>0.5</v>
      </c>
      <c r="L22" s="69">
        <v>1</v>
      </c>
      <c r="M22" s="69">
        <v>1</v>
      </c>
      <c r="N22" s="28">
        <f t="shared" si="1"/>
        <v>9</v>
      </c>
      <c r="O22" s="20">
        <f t="shared" si="0"/>
        <v>90</v>
      </c>
      <c r="Q22" s="20">
        <v>1</v>
      </c>
      <c r="R22" s="32">
        <v>1</v>
      </c>
      <c r="S22" s="32">
        <v>1</v>
      </c>
      <c r="T22" s="32"/>
      <c r="U22" s="32"/>
      <c r="V22" s="20"/>
      <c r="W22" s="32"/>
      <c r="X22" s="32"/>
      <c r="Y22" s="32"/>
      <c r="Z22" s="32"/>
      <c r="AA22" s="32">
        <f t="shared" si="2"/>
        <v>3</v>
      </c>
      <c r="AB22" s="32">
        <f t="shared" si="3"/>
        <v>60</v>
      </c>
      <c r="AD22" s="32"/>
      <c r="AE22" s="32"/>
      <c r="AF22" s="32"/>
      <c r="AG22" s="32"/>
      <c r="AH22" s="32"/>
      <c r="AI22" s="20"/>
      <c r="AJ22" s="20"/>
      <c r="AK22" s="32"/>
      <c r="AL22" s="32"/>
      <c r="AM22" s="43"/>
      <c r="AN22" s="35">
        <f t="shared" si="4"/>
        <v>0</v>
      </c>
      <c r="AO22" s="22">
        <f t="shared" si="5"/>
        <v>40</v>
      </c>
      <c r="AQ22" s="32"/>
      <c r="AR22" s="20"/>
      <c r="AS22" s="32"/>
      <c r="AT22" s="68"/>
      <c r="AU22" s="20"/>
      <c r="AV22" s="20"/>
      <c r="AW22" s="20"/>
      <c r="AX22" s="32"/>
      <c r="AY22" s="32"/>
      <c r="AZ22" s="32"/>
      <c r="BA22" s="35">
        <f t="shared" si="6"/>
        <v>0</v>
      </c>
      <c r="BB22" s="22">
        <f t="shared" si="7"/>
        <v>34.285714285714285</v>
      </c>
    </row>
    <row r="23" spans="1:54" s="25" customFormat="1" x14ac:dyDescent="0.2">
      <c r="A23" s="20">
        <v>34396</v>
      </c>
      <c r="B23" s="20">
        <v>20</v>
      </c>
      <c r="C23" s="97" t="s">
        <v>94</v>
      </c>
      <c r="D23" s="20">
        <v>1</v>
      </c>
      <c r="E23" s="20">
        <v>1</v>
      </c>
      <c r="F23" s="20">
        <v>1</v>
      </c>
      <c r="G23" s="20">
        <v>0</v>
      </c>
      <c r="H23" s="69">
        <v>1</v>
      </c>
      <c r="I23" s="69">
        <v>1</v>
      </c>
      <c r="J23" s="69">
        <v>1</v>
      </c>
      <c r="K23" s="69" t="s">
        <v>146</v>
      </c>
      <c r="L23" s="69">
        <v>1</v>
      </c>
      <c r="M23" s="69">
        <v>1</v>
      </c>
      <c r="N23" s="28">
        <f t="shared" si="1"/>
        <v>8</v>
      </c>
      <c r="O23" s="20">
        <f t="shared" si="0"/>
        <v>80</v>
      </c>
      <c r="Q23" s="20"/>
      <c r="R23" s="32">
        <v>1</v>
      </c>
      <c r="S23" s="32"/>
      <c r="T23" s="32"/>
      <c r="U23" s="32"/>
      <c r="V23" s="20"/>
      <c r="W23" s="32"/>
      <c r="X23" s="32"/>
      <c r="Y23" s="32"/>
      <c r="Z23" s="32"/>
      <c r="AA23" s="32">
        <f t="shared" si="2"/>
        <v>1</v>
      </c>
      <c r="AB23" s="32">
        <f t="shared" si="3"/>
        <v>45</v>
      </c>
      <c r="AD23" s="32"/>
      <c r="AE23" s="32"/>
      <c r="AF23" s="32"/>
      <c r="AG23" s="32"/>
      <c r="AH23" s="32"/>
      <c r="AI23" s="20"/>
      <c r="AJ23" s="20"/>
      <c r="AK23" s="32"/>
      <c r="AL23" s="32"/>
      <c r="AM23" s="43"/>
      <c r="AN23" s="35">
        <f t="shared" si="4"/>
        <v>0</v>
      </c>
      <c r="AO23" s="22">
        <f t="shared" si="5"/>
        <v>30</v>
      </c>
      <c r="AQ23" s="32"/>
      <c r="AR23" s="20"/>
      <c r="AS23" s="32"/>
      <c r="AT23" s="32"/>
      <c r="AU23" s="20"/>
      <c r="AV23" s="20"/>
      <c r="AW23" s="20"/>
      <c r="AX23" s="32"/>
      <c r="AY23" s="32"/>
      <c r="AZ23" s="32"/>
      <c r="BA23" s="35">
        <f t="shared" si="6"/>
        <v>0</v>
      </c>
      <c r="BB23" s="22">
        <f t="shared" si="7"/>
        <v>25.714285714285712</v>
      </c>
    </row>
    <row r="24" spans="1:54" s="25" customFormat="1" x14ac:dyDescent="0.2">
      <c r="A24" s="20">
        <v>34396</v>
      </c>
      <c r="B24" s="20">
        <v>21</v>
      </c>
      <c r="C24" s="97" t="s">
        <v>124</v>
      </c>
      <c r="D24" s="20">
        <v>1</v>
      </c>
      <c r="E24" s="20">
        <v>1</v>
      </c>
      <c r="F24" s="20">
        <v>1</v>
      </c>
      <c r="G24" s="20">
        <v>1</v>
      </c>
      <c r="H24" s="69">
        <v>1</v>
      </c>
      <c r="I24" s="69">
        <v>1</v>
      </c>
      <c r="J24" s="69">
        <v>1</v>
      </c>
      <c r="K24" s="69">
        <v>1</v>
      </c>
      <c r="L24" s="69">
        <v>1</v>
      </c>
      <c r="M24" s="69">
        <v>1</v>
      </c>
      <c r="N24" s="28">
        <f t="shared" si="1"/>
        <v>10</v>
      </c>
      <c r="O24" s="20">
        <f t="shared" si="0"/>
        <v>100</v>
      </c>
      <c r="Q24" s="33">
        <v>1</v>
      </c>
      <c r="R24" s="32">
        <v>1</v>
      </c>
      <c r="S24" s="32">
        <v>1</v>
      </c>
      <c r="T24" s="32"/>
      <c r="U24" s="32"/>
      <c r="V24" s="20"/>
      <c r="W24" s="32"/>
      <c r="X24" s="32"/>
      <c r="Y24" s="32"/>
      <c r="Z24" s="32"/>
      <c r="AA24" s="32">
        <f t="shared" si="2"/>
        <v>3</v>
      </c>
      <c r="AB24" s="32">
        <f t="shared" si="3"/>
        <v>65</v>
      </c>
      <c r="AD24" s="32"/>
      <c r="AE24" s="32"/>
      <c r="AF24" s="32"/>
      <c r="AG24" s="32"/>
      <c r="AH24" s="32"/>
      <c r="AI24" s="20"/>
      <c r="AJ24" s="20"/>
      <c r="AK24" s="32"/>
      <c r="AL24" s="32"/>
      <c r="AM24" s="43"/>
      <c r="AN24" s="35">
        <f t="shared" si="4"/>
        <v>0</v>
      </c>
      <c r="AO24" s="22">
        <f t="shared" si="5"/>
        <v>43.333333333333329</v>
      </c>
      <c r="AQ24" s="32"/>
      <c r="AR24" s="20"/>
      <c r="AS24" s="32"/>
      <c r="AT24" s="33"/>
      <c r="AU24" s="20"/>
      <c r="AV24" s="20"/>
      <c r="AW24" s="20"/>
      <c r="AX24" s="32"/>
      <c r="AY24" s="32"/>
      <c r="AZ24" s="32"/>
      <c r="BA24" s="35">
        <f t="shared" si="6"/>
        <v>0</v>
      </c>
      <c r="BB24" s="22">
        <f t="shared" si="7"/>
        <v>37.142857142857146</v>
      </c>
    </row>
    <row r="25" spans="1:54" s="25" customFormat="1" x14ac:dyDescent="0.2">
      <c r="A25" s="124">
        <v>34396</v>
      </c>
      <c r="B25" s="124">
        <v>22</v>
      </c>
      <c r="C25" s="125" t="s">
        <v>125</v>
      </c>
      <c r="D25" s="20">
        <v>1</v>
      </c>
      <c r="E25" s="20">
        <v>1</v>
      </c>
      <c r="F25" s="20">
        <v>1</v>
      </c>
      <c r="G25" s="20">
        <v>0.5</v>
      </c>
      <c r="H25" s="69">
        <v>1</v>
      </c>
      <c r="I25" s="69"/>
      <c r="J25" s="69">
        <v>1</v>
      </c>
      <c r="K25" s="69">
        <v>1</v>
      </c>
      <c r="L25" s="69"/>
      <c r="M25" s="69"/>
      <c r="N25" s="28">
        <f t="shared" si="1"/>
        <v>6.5</v>
      </c>
      <c r="O25" s="20">
        <f t="shared" si="0"/>
        <v>65</v>
      </c>
      <c r="Q25" s="20"/>
      <c r="R25" s="32"/>
      <c r="S25" s="32"/>
      <c r="T25" s="32"/>
      <c r="U25" s="32"/>
      <c r="V25" s="20"/>
      <c r="W25" s="32"/>
      <c r="X25" s="32"/>
      <c r="Y25" s="32"/>
      <c r="Z25" s="32"/>
      <c r="AA25" s="32">
        <f t="shared" si="2"/>
        <v>0</v>
      </c>
      <c r="AB25" s="32">
        <f t="shared" si="3"/>
        <v>32.5</v>
      </c>
      <c r="AD25" s="32"/>
      <c r="AE25" s="32"/>
      <c r="AF25" s="32"/>
      <c r="AG25" s="32"/>
      <c r="AH25" s="32"/>
      <c r="AI25" s="20"/>
      <c r="AJ25" s="20"/>
      <c r="AK25" s="32"/>
      <c r="AL25" s="32"/>
      <c r="AM25" s="43"/>
      <c r="AN25" s="35">
        <f t="shared" si="4"/>
        <v>0</v>
      </c>
      <c r="AO25" s="22">
        <f t="shared" si="5"/>
        <v>21.666666666666664</v>
      </c>
      <c r="AQ25" s="32"/>
      <c r="AR25" s="20"/>
      <c r="AS25" s="32"/>
      <c r="AT25" s="33"/>
      <c r="AU25" s="20"/>
      <c r="AV25" s="20"/>
      <c r="AW25" s="20"/>
      <c r="AX25" s="32"/>
      <c r="AY25" s="32"/>
      <c r="AZ25" s="32"/>
      <c r="BA25" s="35">
        <f t="shared" si="6"/>
        <v>0</v>
      </c>
      <c r="BB25" s="22">
        <f t="shared" si="7"/>
        <v>18.571428571428573</v>
      </c>
    </row>
    <row r="26" spans="1:54" s="25" customFormat="1" x14ac:dyDescent="0.2">
      <c r="A26" s="20">
        <v>34396</v>
      </c>
      <c r="B26" s="20">
        <v>23</v>
      </c>
      <c r="C26" s="97" t="s">
        <v>100</v>
      </c>
      <c r="D26" s="20">
        <v>1</v>
      </c>
      <c r="E26" s="20">
        <v>1</v>
      </c>
      <c r="F26" s="20">
        <v>1</v>
      </c>
      <c r="G26" s="20">
        <v>1</v>
      </c>
      <c r="H26" s="69">
        <v>1</v>
      </c>
      <c r="I26" s="69">
        <v>1</v>
      </c>
      <c r="J26" s="69">
        <v>0.5</v>
      </c>
      <c r="K26" s="69">
        <v>1</v>
      </c>
      <c r="L26" s="69">
        <v>1</v>
      </c>
      <c r="M26" s="69">
        <v>1</v>
      </c>
      <c r="N26" s="28">
        <f t="shared" si="1"/>
        <v>9.5</v>
      </c>
      <c r="O26" s="20">
        <f t="shared" si="0"/>
        <v>95</v>
      </c>
      <c r="Q26" s="20">
        <v>1</v>
      </c>
      <c r="R26" s="32">
        <v>1</v>
      </c>
      <c r="S26" s="32">
        <v>1</v>
      </c>
      <c r="T26" s="32"/>
      <c r="U26" s="32"/>
      <c r="V26" s="20"/>
      <c r="W26" s="32"/>
      <c r="X26" s="32"/>
      <c r="Y26" s="32"/>
      <c r="Z26" s="32"/>
      <c r="AA26" s="32">
        <f t="shared" si="2"/>
        <v>3</v>
      </c>
      <c r="AB26" s="32">
        <f t="shared" si="3"/>
        <v>62.5</v>
      </c>
      <c r="AD26" s="32"/>
      <c r="AE26" s="32"/>
      <c r="AF26" s="32"/>
      <c r="AG26" s="32"/>
      <c r="AH26" s="32"/>
      <c r="AI26" s="20"/>
      <c r="AJ26" s="20"/>
      <c r="AK26" s="32"/>
      <c r="AL26" s="32"/>
      <c r="AM26" s="43"/>
      <c r="AN26" s="35">
        <f t="shared" si="4"/>
        <v>0</v>
      </c>
      <c r="AO26" s="22">
        <f t="shared" si="5"/>
        <v>41.666666666666671</v>
      </c>
      <c r="AQ26" s="32"/>
      <c r="AR26" s="20"/>
      <c r="AS26" s="32"/>
      <c r="AT26" s="68"/>
      <c r="AU26" s="20"/>
      <c r="AV26" s="20"/>
      <c r="AW26" s="20"/>
      <c r="AX26" s="32"/>
      <c r="AY26" s="32"/>
      <c r="AZ26" s="32"/>
      <c r="BA26" s="35">
        <f t="shared" si="6"/>
        <v>0</v>
      </c>
      <c r="BB26" s="22">
        <f t="shared" si="7"/>
        <v>35.714285714285715</v>
      </c>
    </row>
    <row r="27" spans="1:54" s="25" customFormat="1" x14ac:dyDescent="0.2">
      <c r="A27" s="20">
        <v>34396</v>
      </c>
      <c r="B27" s="20">
        <v>24</v>
      </c>
      <c r="C27" s="97" t="s">
        <v>85</v>
      </c>
      <c r="D27" s="20">
        <v>1</v>
      </c>
      <c r="E27" s="20">
        <v>1</v>
      </c>
      <c r="F27" s="20">
        <v>1</v>
      </c>
      <c r="G27" s="20">
        <v>1</v>
      </c>
      <c r="H27" s="69">
        <v>1</v>
      </c>
      <c r="I27" s="69">
        <v>1</v>
      </c>
      <c r="J27" s="69">
        <v>1</v>
      </c>
      <c r="K27" s="69">
        <v>0.5</v>
      </c>
      <c r="L27" s="69">
        <v>1</v>
      </c>
      <c r="M27" s="69">
        <v>1</v>
      </c>
      <c r="N27" s="28">
        <f t="shared" si="1"/>
        <v>9.5</v>
      </c>
      <c r="O27" s="20">
        <f t="shared" si="0"/>
        <v>95</v>
      </c>
      <c r="Q27" s="20">
        <v>1</v>
      </c>
      <c r="R27" s="32">
        <v>1</v>
      </c>
      <c r="S27" s="32">
        <v>1</v>
      </c>
      <c r="T27" s="32"/>
      <c r="U27" s="32"/>
      <c r="V27" s="20"/>
      <c r="W27" s="32"/>
      <c r="X27" s="32"/>
      <c r="Y27" s="32"/>
      <c r="Z27" s="32"/>
      <c r="AA27" s="32">
        <f t="shared" si="2"/>
        <v>3</v>
      </c>
      <c r="AB27" s="32">
        <f t="shared" si="3"/>
        <v>62.5</v>
      </c>
      <c r="AD27" s="32"/>
      <c r="AE27" s="32"/>
      <c r="AF27" s="32"/>
      <c r="AG27" s="32"/>
      <c r="AH27" s="32"/>
      <c r="AI27" s="20"/>
      <c r="AJ27" s="20"/>
      <c r="AK27" s="32"/>
      <c r="AL27" s="32"/>
      <c r="AM27" s="43"/>
      <c r="AN27" s="35">
        <f t="shared" si="4"/>
        <v>0</v>
      </c>
      <c r="AO27" s="22">
        <f t="shared" si="5"/>
        <v>41.666666666666671</v>
      </c>
      <c r="AQ27" s="32"/>
      <c r="AR27" s="20"/>
      <c r="AS27" s="32"/>
      <c r="AT27" s="33"/>
      <c r="AU27" s="20"/>
      <c r="AV27" s="20"/>
      <c r="AW27" s="20"/>
      <c r="AX27" s="32"/>
      <c r="AY27" s="32"/>
      <c r="AZ27" s="32"/>
      <c r="BA27" s="35">
        <f t="shared" si="6"/>
        <v>0</v>
      </c>
      <c r="BB27" s="22">
        <f t="shared" si="7"/>
        <v>35.714285714285715</v>
      </c>
    </row>
    <row r="28" spans="1:54" s="25" customFormat="1" x14ac:dyDescent="0.2">
      <c r="A28" s="124">
        <v>34396</v>
      </c>
      <c r="B28" s="124">
        <v>25</v>
      </c>
      <c r="C28" s="149" t="s">
        <v>86</v>
      </c>
      <c r="D28" s="20">
        <v>1</v>
      </c>
      <c r="E28" s="20">
        <v>1</v>
      </c>
      <c r="F28" s="20">
        <v>1</v>
      </c>
      <c r="G28" s="20">
        <v>0.5</v>
      </c>
      <c r="H28" s="69">
        <v>1</v>
      </c>
      <c r="I28" s="69">
        <v>1</v>
      </c>
      <c r="J28" s="69">
        <v>1</v>
      </c>
      <c r="K28" s="69">
        <v>0.5</v>
      </c>
      <c r="L28" s="69">
        <v>1</v>
      </c>
      <c r="M28" s="69">
        <v>1</v>
      </c>
      <c r="N28" s="28">
        <f t="shared" si="1"/>
        <v>9</v>
      </c>
      <c r="O28" s="20">
        <f t="shared" si="0"/>
        <v>90</v>
      </c>
      <c r="Q28" s="20"/>
      <c r="R28" s="32"/>
      <c r="S28" s="32"/>
      <c r="T28" s="32"/>
      <c r="U28" s="32"/>
      <c r="V28" s="20"/>
      <c r="W28" s="32"/>
      <c r="X28" s="32"/>
      <c r="Y28" s="32"/>
      <c r="Z28" s="32"/>
      <c r="AA28" s="32">
        <f t="shared" si="2"/>
        <v>0</v>
      </c>
      <c r="AB28" s="32">
        <f t="shared" si="3"/>
        <v>45</v>
      </c>
      <c r="AD28" s="32"/>
      <c r="AE28" s="32"/>
      <c r="AF28" s="32"/>
      <c r="AG28" s="32"/>
      <c r="AH28" s="32"/>
      <c r="AI28" s="20"/>
      <c r="AJ28" s="20"/>
      <c r="AK28" s="32"/>
      <c r="AL28" s="32"/>
      <c r="AM28" s="43"/>
      <c r="AN28" s="35">
        <f t="shared" si="4"/>
        <v>0</v>
      </c>
      <c r="AO28" s="22">
        <f t="shared" si="5"/>
        <v>30</v>
      </c>
      <c r="AQ28" s="32"/>
      <c r="AR28" s="20"/>
      <c r="AS28" s="32"/>
      <c r="AT28" s="33"/>
      <c r="AU28" s="20"/>
      <c r="AV28" s="20"/>
      <c r="AW28" s="20"/>
      <c r="AX28" s="32"/>
      <c r="AY28" s="32"/>
      <c r="AZ28" s="32"/>
      <c r="BA28" s="35">
        <f t="shared" si="6"/>
        <v>0</v>
      </c>
      <c r="BB28" s="22">
        <f t="shared" si="7"/>
        <v>25.714285714285712</v>
      </c>
    </row>
    <row r="29" spans="1:54" s="25" customFormat="1" x14ac:dyDescent="0.2">
      <c r="A29" s="20">
        <v>34396</v>
      </c>
      <c r="B29" s="20">
        <v>26</v>
      </c>
      <c r="C29" s="97" t="s">
        <v>87</v>
      </c>
      <c r="D29" s="20">
        <v>1</v>
      </c>
      <c r="E29" s="20">
        <v>1</v>
      </c>
      <c r="F29" s="20">
        <v>1</v>
      </c>
      <c r="G29" s="20">
        <v>1</v>
      </c>
      <c r="H29" s="69">
        <v>1</v>
      </c>
      <c r="I29" s="69">
        <v>1</v>
      </c>
      <c r="J29" s="69">
        <v>1</v>
      </c>
      <c r="K29" s="69">
        <v>1</v>
      </c>
      <c r="L29" s="69">
        <v>1</v>
      </c>
      <c r="M29" s="69">
        <v>1</v>
      </c>
      <c r="N29" s="28">
        <f t="shared" si="1"/>
        <v>10</v>
      </c>
      <c r="O29" s="20">
        <f t="shared" si="0"/>
        <v>100</v>
      </c>
      <c r="Q29" s="20">
        <v>1</v>
      </c>
      <c r="R29" s="32">
        <v>1</v>
      </c>
      <c r="S29" s="32">
        <v>1</v>
      </c>
      <c r="T29" s="32"/>
      <c r="U29" s="32"/>
      <c r="V29" s="20"/>
      <c r="W29" s="32"/>
      <c r="X29" s="32"/>
      <c r="Y29" s="32"/>
      <c r="Z29" s="32"/>
      <c r="AA29" s="32">
        <f t="shared" si="2"/>
        <v>3</v>
      </c>
      <c r="AB29" s="32">
        <f t="shared" si="3"/>
        <v>65</v>
      </c>
      <c r="AD29" s="32"/>
      <c r="AE29" s="32"/>
      <c r="AF29" s="32"/>
      <c r="AG29" s="32"/>
      <c r="AH29" s="32"/>
      <c r="AI29" s="20"/>
      <c r="AJ29" s="20"/>
      <c r="AK29" s="32"/>
      <c r="AL29" s="32"/>
      <c r="AM29" s="43"/>
      <c r="AN29" s="35">
        <f t="shared" si="4"/>
        <v>0</v>
      </c>
      <c r="AO29" s="22">
        <f t="shared" si="5"/>
        <v>43.333333333333329</v>
      </c>
      <c r="AQ29" s="32"/>
      <c r="AR29" s="20"/>
      <c r="AS29" s="32"/>
      <c r="AT29" s="33"/>
      <c r="AU29" s="20"/>
      <c r="AV29" s="20"/>
      <c r="AW29" s="20"/>
      <c r="AX29" s="32"/>
      <c r="AY29" s="32"/>
      <c r="AZ29" s="32"/>
      <c r="BA29" s="35">
        <f t="shared" si="6"/>
        <v>0</v>
      </c>
      <c r="BB29" s="22">
        <f t="shared" si="7"/>
        <v>37.142857142857146</v>
      </c>
    </row>
    <row r="30" spans="1:54" s="25" customFormat="1" x14ac:dyDescent="0.2">
      <c r="A30" s="20">
        <v>34396</v>
      </c>
      <c r="B30" s="20">
        <v>27</v>
      </c>
      <c r="C30" s="97" t="s">
        <v>88</v>
      </c>
      <c r="D30" s="20">
        <v>1</v>
      </c>
      <c r="E30" s="20">
        <v>1</v>
      </c>
      <c r="F30" s="20" t="s">
        <v>5</v>
      </c>
      <c r="G30" s="20"/>
      <c r="H30" s="69">
        <v>1</v>
      </c>
      <c r="I30" s="69">
        <v>1</v>
      </c>
      <c r="J30" s="69">
        <v>1</v>
      </c>
      <c r="K30" s="69">
        <v>0.5</v>
      </c>
      <c r="L30" s="69"/>
      <c r="M30" s="69"/>
      <c r="N30" s="28">
        <f t="shared" si="1"/>
        <v>5.5</v>
      </c>
      <c r="O30" s="20">
        <f t="shared" si="0"/>
        <v>55</v>
      </c>
      <c r="Q30" s="20"/>
      <c r="R30" s="32">
        <v>1</v>
      </c>
      <c r="S30" s="32"/>
      <c r="T30" s="32"/>
      <c r="U30" s="32"/>
      <c r="V30" s="20"/>
      <c r="W30" s="32"/>
      <c r="X30" s="32"/>
      <c r="Y30" s="32"/>
      <c r="Z30" s="32"/>
      <c r="AA30" s="32">
        <f t="shared" si="2"/>
        <v>1</v>
      </c>
      <c r="AB30" s="32">
        <f t="shared" si="3"/>
        <v>32.5</v>
      </c>
      <c r="AD30" s="32"/>
      <c r="AE30" s="32"/>
      <c r="AF30" s="32"/>
      <c r="AG30" s="32"/>
      <c r="AH30" s="32"/>
      <c r="AI30" s="20"/>
      <c r="AJ30" s="20"/>
      <c r="AK30" s="32"/>
      <c r="AL30" s="32"/>
      <c r="AM30" s="43"/>
      <c r="AN30" s="35">
        <f t="shared" si="4"/>
        <v>0</v>
      </c>
      <c r="AO30" s="22">
        <f t="shared" si="5"/>
        <v>21.666666666666664</v>
      </c>
      <c r="AQ30" s="32"/>
      <c r="AR30" s="20"/>
      <c r="AS30" s="32"/>
      <c r="AT30" s="33"/>
      <c r="AU30" s="20"/>
      <c r="AV30" s="20"/>
      <c r="AW30" s="20"/>
      <c r="AX30" s="32"/>
      <c r="AY30" s="32"/>
      <c r="AZ30" s="32"/>
      <c r="BA30" s="35">
        <f t="shared" si="6"/>
        <v>0</v>
      </c>
      <c r="BB30" s="22">
        <f t="shared" si="7"/>
        <v>18.571428571428573</v>
      </c>
    </row>
    <row r="31" spans="1:54" s="127" customFormat="1" x14ac:dyDescent="0.2">
      <c r="A31" s="124">
        <v>34396</v>
      </c>
      <c r="B31" s="124">
        <v>28</v>
      </c>
      <c r="C31" s="125" t="s">
        <v>97</v>
      </c>
      <c r="D31" s="124">
        <v>1</v>
      </c>
      <c r="E31" s="124">
        <v>1</v>
      </c>
      <c r="F31" s="124">
        <v>1</v>
      </c>
      <c r="G31" s="124">
        <v>1</v>
      </c>
      <c r="H31" s="134">
        <v>1</v>
      </c>
      <c r="I31" s="134"/>
      <c r="J31" s="134"/>
      <c r="K31" s="134"/>
      <c r="L31" s="134"/>
      <c r="M31" s="134"/>
      <c r="N31" s="126">
        <f t="shared" si="1"/>
        <v>5</v>
      </c>
      <c r="O31" s="124">
        <f t="shared" si="0"/>
        <v>50</v>
      </c>
      <c r="Q31" s="124"/>
      <c r="R31" s="128"/>
      <c r="S31" s="128"/>
      <c r="T31" s="128"/>
      <c r="U31" s="128"/>
      <c r="V31" s="124"/>
      <c r="W31" s="128"/>
      <c r="X31" s="128"/>
      <c r="Y31" s="128"/>
      <c r="Z31" s="128"/>
      <c r="AA31" s="128">
        <f t="shared" si="2"/>
        <v>0</v>
      </c>
      <c r="AB31" s="128">
        <f t="shared" si="3"/>
        <v>25</v>
      </c>
      <c r="AD31" s="128"/>
      <c r="AE31" s="128"/>
      <c r="AF31" s="128"/>
      <c r="AG31" s="128"/>
      <c r="AH31" s="128"/>
      <c r="AI31" s="124"/>
      <c r="AJ31" s="124"/>
      <c r="AK31" s="128"/>
      <c r="AL31" s="128"/>
      <c r="AM31" s="129"/>
      <c r="AN31" s="130">
        <f t="shared" si="4"/>
        <v>0</v>
      </c>
      <c r="AO31" s="131">
        <f t="shared" si="5"/>
        <v>16.666666666666668</v>
      </c>
      <c r="AQ31" s="128"/>
      <c r="AR31" s="124"/>
      <c r="AS31" s="128"/>
      <c r="AT31" s="132"/>
      <c r="AU31" s="124"/>
      <c r="AV31" s="124"/>
      <c r="AW31" s="124"/>
      <c r="AX31" s="128"/>
      <c r="AY31" s="128"/>
      <c r="AZ31" s="128"/>
      <c r="BA31" s="130">
        <f t="shared" si="6"/>
        <v>0</v>
      </c>
      <c r="BB31" s="131">
        <f t="shared" si="7"/>
        <v>14.285714285714285</v>
      </c>
    </row>
    <row r="32" spans="1:54" s="25" customFormat="1" ht="12.75" customHeight="1" x14ac:dyDescent="0.2">
      <c r="A32" s="20">
        <v>34396</v>
      </c>
      <c r="B32" s="20">
        <v>29</v>
      </c>
      <c r="C32" s="97" t="s">
        <v>128</v>
      </c>
      <c r="D32" s="20">
        <v>1</v>
      </c>
      <c r="E32" s="20">
        <v>1</v>
      </c>
      <c r="F32" s="20">
        <v>1</v>
      </c>
      <c r="G32" s="20">
        <v>0.5</v>
      </c>
      <c r="H32" s="69">
        <v>1</v>
      </c>
      <c r="I32" s="69"/>
      <c r="J32" s="69">
        <v>1</v>
      </c>
      <c r="K32" s="69">
        <v>0.5</v>
      </c>
      <c r="L32" s="69">
        <v>1</v>
      </c>
      <c r="M32" s="69">
        <v>1</v>
      </c>
      <c r="N32" s="28">
        <f t="shared" si="1"/>
        <v>8</v>
      </c>
      <c r="O32" s="20">
        <f t="shared" si="0"/>
        <v>80</v>
      </c>
      <c r="Q32" s="20">
        <v>1</v>
      </c>
      <c r="R32" s="32">
        <v>1</v>
      </c>
      <c r="S32" s="32">
        <v>1</v>
      </c>
      <c r="T32" s="32"/>
      <c r="U32" s="32"/>
      <c r="V32" s="20"/>
      <c r="W32" s="32"/>
      <c r="X32" s="32"/>
      <c r="Y32" s="32"/>
      <c r="Z32" s="32"/>
      <c r="AA32" s="32">
        <f t="shared" si="2"/>
        <v>3</v>
      </c>
      <c r="AB32" s="32">
        <f t="shared" si="3"/>
        <v>55</v>
      </c>
      <c r="AD32" s="32"/>
      <c r="AE32" s="32"/>
      <c r="AF32" s="32"/>
      <c r="AG32" s="32"/>
      <c r="AH32" s="32"/>
      <c r="AI32" s="20"/>
      <c r="AJ32" s="20"/>
      <c r="AK32" s="32"/>
      <c r="AL32" s="32"/>
      <c r="AM32" s="43"/>
      <c r="AN32" s="35">
        <f t="shared" si="4"/>
        <v>0</v>
      </c>
      <c r="AO32" s="22">
        <f t="shared" si="5"/>
        <v>36.666666666666664</v>
      </c>
      <c r="AQ32" s="32"/>
      <c r="AR32" s="20"/>
      <c r="AS32" s="32"/>
      <c r="AT32" s="33"/>
      <c r="AU32" s="20"/>
      <c r="AV32" s="20"/>
      <c r="AW32" s="20"/>
      <c r="AX32" s="32"/>
      <c r="AY32" s="32"/>
      <c r="AZ32" s="32"/>
      <c r="BA32" s="35">
        <f t="shared" si="6"/>
        <v>0</v>
      </c>
      <c r="BB32" s="22">
        <f t="shared" si="7"/>
        <v>31.428571428571427</v>
      </c>
    </row>
    <row r="33" spans="1:54" s="25" customFormat="1" ht="12.75" customHeight="1" x14ac:dyDescent="0.2">
      <c r="A33" s="20">
        <v>34396</v>
      </c>
      <c r="B33" s="20">
        <v>30</v>
      </c>
      <c r="C33" s="97" t="s">
        <v>89</v>
      </c>
      <c r="D33" s="20">
        <v>1</v>
      </c>
      <c r="E33" s="20">
        <v>1</v>
      </c>
      <c r="F33" s="20">
        <v>1</v>
      </c>
      <c r="G33" s="20">
        <v>1</v>
      </c>
      <c r="H33" s="69">
        <v>1</v>
      </c>
      <c r="I33" s="69">
        <v>1</v>
      </c>
      <c r="J33" s="69">
        <v>1</v>
      </c>
      <c r="K33" s="69">
        <v>1</v>
      </c>
      <c r="L33" s="69">
        <v>1</v>
      </c>
      <c r="M33" s="69">
        <v>1</v>
      </c>
      <c r="N33" s="28">
        <f t="shared" si="1"/>
        <v>10</v>
      </c>
      <c r="O33" s="20">
        <f t="shared" si="0"/>
        <v>100</v>
      </c>
      <c r="Q33" s="20">
        <v>1</v>
      </c>
      <c r="R33" s="82">
        <v>1</v>
      </c>
      <c r="S33" s="32">
        <v>1</v>
      </c>
      <c r="T33" s="32"/>
      <c r="U33" s="32"/>
      <c r="V33" s="20"/>
      <c r="W33" s="32"/>
      <c r="X33" s="32"/>
      <c r="Y33" s="32"/>
      <c r="Z33" s="32"/>
      <c r="AA33" s="32">
        <f t="shared" si="2"/>
        <v>3</v>
      </c>
      <c r="AB33" s="32">
        <f t="shared" si="3"/>
        <v>65</v>
      </c>
      <c r="AD33" s="32"/>
      <c r="AE33" s="32"/>
      <c r="AF33" s="32"/>
      <c r="AG33" s="32"/>
      <c r="AH33" s="32"/>
      <c r="AI33" s="20"/>
      <c r="AJ33" s="20"/>
      <c r="AK33" s="32"/>
      <c r="AL33" s="32"/>
      <c r="AM33" s="43"/>
      <c r="AN33" s="35">
        <f t="shared" si="4"/>
        <v>0</v>
      </c>
      <c r="AO33" s="22">
        <f t="shared" si="5"/>
        <v>43.333333333333329</v>
      </c>
      <c r="AQ33" s="32"/>
      <c r="AR33" s="20"/>
      <c r="AS33" s="32"/>
      <c r="AT33" s="33"/>
      <c r="AU33" s="20"/>
      <c r="AV33" s="20"/>
      <c r="AW33" s="20"/>
      <c r="AX33" s="32"/>
      <c r="AY33" s="32"/>
      <c r="AZ33" s="32"/>
      <c r="BA33" s="35">
        <f t="shared" si="6"/>
        <v>0</v>
      </c>
      <c r="BB33" s="22">
        <f t="shared" si="7"/>
        <v>37.142857142857146</v>
      </c>
    </row>
    <row r="34" spans="1:54" s="25" customFormat="1" x14ac:dyDescent="0.2">
      <c r="A34" s="20">
        <v>34396</v>
      </c>
      <c r="B34" s="20">
        <v>31</v>
      </c>
      <c r="C34" s="97" t="s">
        <v>90</v>
      </c>
      <c r="D34" s="20">
        <v>1</v>
      </c>
      <c r="E34" s="20">
        <v>1</v>
      </c>
      <c r="F34" s="20">
        <v>1</v>
      </c>
      <c r="G34" s="20">
        <v>0.5</v>
      </c>
      <c r="H34" s="69">
        <v>1</v>
      </c>
      <c r="I34" s="69">
        <v>1</v>
      </c>
      <c r="J34" s="69">
        <v>1</v>
      </c>
      <c r="K34" s="69">
        <v>0.5</v>
      </c>
      <c r="L34" s="69">
        <v>1</v>
      </c>
      <c r="M34" s="69">
        <v>1</v>
      </c>
      <c r="N34" s="28">
        <f t="shared" si="1"/>
        <v>9</v>
      </c>
      <c r="O34" s="20">
        <f t="shared" si="0"/>
        <v>90</v>
      </c>
      <c r="Q34" s="20">
        <v>1</v>
      </c>
      <c r="R34" s="32">
        <v>1</v>
      </c>
      <c r="S34" s="32">
        <v>1</v>
      </c>
      <c r="T34" s="32"/>
      <c r="U34" s="32"/>
      <c r="V34" s="20"/>
      <c r="W34" s="32"/>
      <c r="X34" s="32"/>
      <c r="Y34" s="32"/>
      <c r="Z34" s="32"/>
      <c r="AA34" s="32">
        <f t="shared" si="2"/>
        <v>3</v>
      </c>
      <c r="AB34" s="32">
        <f t="shared" si="3"/>
        <v>60</v>
      </c>
      <c r="AD34" s="32"/>
      <c r="AE34" s="32"/>
      <c r="AF34" s="32"/>
      <c r="AG34" s="32"/>
      <c r="AH34" s="32"/>
      <c r="AI34" s="20"/>
      <c r="AJ34" s="20"/>
      <c r="AK34" s="32"/>
      <c r="AL34" s="32"/>
      <c r="AM34" s="43"/>
      <c r="AN34" s="35">
        <f t="shared" si="4"/>
        <v>0</v>
      </c>
      <c r="AO34" s="22">
        <f t="shared" si="5"/>
        <v>40</v>
      </c>
      <c r="AQ34" s="32"/>
      <c r="AR34" s="20"/>
      <c r="AS34" s="32"/>
      <c r="AT34" s="33"/>
      <c r="AU34" s="20"/>
      <c r="AV34" s="20"/>
      <c r="AW34" s="20"/>
      <c r="AX34" s="32"/>
      <c r="AY34" s="32"/>
      <c r="AZ34" s="32"/>
      <c r="BA34" s="35">
        <f t="shared" si="6"/>
        <v>0</v>
      </c>
      <c r="BB34" s="22">
        <f t="shared" si="7"/>
        <v>34.285714285714285</v>
      </c>
    </row>
    <row r="35" spans="1:54" s="25" customFormat="1" x14ac:dyDescent="0.2">
      <c r="A35" s="20">
        <v>34396</v>
      </c>
      <c r="B35" s="20">
        <v>32</v>
      </c>
      <c r="C35" s="97" t="s">
        <v>122</v>
      </c>
      <c r="D35" s="20">
        <v>1</v>
      </c>
      <c r="E35" s="20">
        <v>1</v>
      </c>
      <c r="F35" s="20">
        <v>1</v>
      </c>
      <c r="G35" s="20"/>
      <c r="H35" s="69">
        <v>1</v>
      </c>
      <c r="I35" s="69">
        <v>1</v>
      </c>
      <c r="J35" s="69">
        <v>1</v>
      </c>
      <c r="K35" s="69">
        <v>0.5</v>
      </c>
      <c r="L35" s="69">
        <v>1</v>
      </c>
      <c r="M35" s="69">
        <v>1</v>
      </c>
      <c r="N35" s="28">
        <f t="shared" si="1"/>
        <v>8.5</v>
      </c>
      <c r="O35" s="20">
        <f t="shared" si="0"/>
        <v>85</v>
      </c>
      <c r="Q35" s="20">
        <v>1</v>
      </c>
      <c r="R35" s="32">
        <v>1</v>
      </c>
      <c r="S35" s="32">
        <v>1</v>
      </c>
      <c r="T35" s="32"/>
      <c r="U35" s="32"/>
      <c r="V35" s="20"/>
      <c r="W35" s="32"/>
      <c r="X35" s="32"/>
      <c r="Y35" s="32"/>
      <c r="Z35" s="32"/>
      <c r="AA35" s="32">
        <f t="shared" si="2"/>
        <v>3</v>
      </c>
      <c r="AB35" s="32">
        <f t="shared" si="3"/>
        <v>57.5</v>
      </c>
      <c r="AD35" s="32"/>
      <c r="AE35" s="32"/>
      <c r="AF35" s="32"/>
      <c r="AG35" s="32"/>
      <c r="AH35" s="32"/>
      <c r="AI35" s="20"/>
      <c r="AJ35" s="20"/>
      <c r="AK35" s="32"/>
      <c r="AL35" s="32"/>
      <c r="AM35" s="43"/>
      <c r="AN35" s="35">
        <f t="shared" si="4"/>
        <v>0</v>
      </c>
      <c r="AO35" s="22">
        <f t="shared" si="5"/>
        <v>38.333333333333336</v>
      </c>
      <c r="AQ35" s="32"/>
      <c r="AR35" s="20"/>
      <c r="AS35" s="32"/>
      <c r="AT35" s="33"/>
      <c r="AU35" s="20"/>
      <c r="AV35" s="20"/>
      <c r="AW35" s="20"/>
      <c r="AX35" s="32"/>
      <c r="AY35" s="32"/>
      <c r="AZ35" s="32"/>
      <c r="BA35" s="35">
        <f t="shared" si="6"/>
        <v>0</v>
      </c>
      <c r="BB35" s="22">
        <f t="shared" si="7"/>
        <v>32.857142857142854</v>
      </c>
    </row>
    <row r="37" spans="1:54" x14ac:dyDescent="0.2">
      <c r="S37" s="3">
        <f>SUM(S4:S35)</f>
        <v>18</v>
      </c>
    </row>
  </sheetData>
  <phoneticPr fontId="0" type="noConversion"/>
  <pageMargins left="0.75" right="0.75" top="1" bottom="1" header="0.5" footer="0.5"/>
  <pageSetup scale="82" fitToHeight="2" orientation="landscape" r:id="rId1"/>
  <headerFooter alignWithMargins="0"/>
  <colBreaks count="1" manualBreakCount="1">
    <brk id="15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1"/>
  <sheetViews>
    <sheetView zoomScaleNormal="100" workbookViewId="0">
      <pane ySplit="1" topLeftCell="A2" activePane="bottomLeft" state="frozen"/>
      <selection pane="bottomLeft" activeCell="A26" sqref="A26:C26"/>
    </sheetView>
  </sheetViews>
  <sheetFormatPr defaultRowHeight="12.75" x14ac:dyDescent="0.2"/>
  <cols>
    <col min="1" max="1" width="9.140625" style="3"/>
    <col min="2" max="2" width="3.140625" style="3" bestFit="1" customWidth="1"/>
    <col min="3" max="3" width="30.28515625" bestFit="1" customWidth="1"/>
    <col min="4" max="4" width="9.140625" style="3"/>
    <col min="5" max="5" width="9.5703125" style="3" customWidth="1"/>
    <col min="6" max="7" width="9.140625" style="3"/>
    <col min="8" max="8" width="3.42578125" customWidth="1"/>
    <col min="9" max="9" width="9.140625" style="3"/>
    <col min="10" max="10" width="9.5703125" style="3" customWidth="1"/>
    <col min="11" max="12" width="9.140625" style="3"/>
    <col min="13" max="13" width="3.42578125" customWidth="1"/>
    <col min="18" max="18" width="3.85546875" customWidth="1"/>
    <col min="23" max="23" width="4.28515625" customWidth="1"/>
    <col min="28" max="28" width="3.85546875" customWidth="1"/>
    <col min="33" max="33" width="4.28515625" customWidth="1"/>
  </cols>
  <sheetData>
    <row r="1" spans="1:37" x14ac:dyDescent="0.2">
      <c r="A1" s="2" t="s">
        <v>3</v>
      </c>
      <c r="B1" s="2" t="s">
        <v>0</v>
      </c>
      <c r="C1" s="4" t="s">
        <v>1</v>
      </c>
      <c r="D1" s="2" t="s">
        <v>8</v>
      </c>
      <c r="E1" s="2" t="s">
        <v>9</v>
      </c>
      <c r="F1" s="2">
        <v>3</v>
      </c>
      <c r="G1" s="2" t="s">
        <v>10</v>
      </c>
      <c r="I1" s="2" t="s">
        <v>27</v>
      </c>
      <c r="J1" s="2" t="s">
        <v>9</v>
      </c>
      <c r="K1" s="2">
        <v>2</v>
      </c>
      <c r="L1" s="2" t="s">
        <v>11</v>
      </c>
      <c r="N1" s="2" t="s">
        <v>28</v>
      </c>
      <c r="O1" s="2" t="s">
        <v>9</v>
      </c>
      <c r="P1" s="2">
        <v>2</v>
      </c>
      <c r="Q1" s="2" t="s">
        <v>14</v>
      </c>
      <c r="S1" s="2" t="s">
        <v>29</v>
      </c>
      <c r="T1" s="2" t="s">
        <v>9</v>
      </c>
      <c r="U1" s="2">
        <v>2</v>
      </c>
      <c r="V1" s="2" t="s">
        <v>15</v>
      </c>
      <c r="X1" s="2" t="s">
        <v>30</v>
      </c>
      <c r="Y1" s="2" t="s">
        <v>9</v>
      </c>
      <c r="Z1" s="2">
        <v>0</v>
      </c>
      <c r="AA1" s="2" t="s">
        <v>16</v>
      </c>
      <c r="AC1" s="2" t="s">
        <v>32</v>
      </c>
      <c r="AD1" s="2" t="s">
        <v>9</v>
      </c>
      <c r="AE1" s="2">
        <v>3</v>
      </c>
      <c r="AF1" s="2" t="s">
        <v>17</v>
      </c>
      <c r="AH1" s="2" t="s">
        <v>33</v>
      </c>
      <c r="AI1" s="2" t="s">
        <v>9</v>
      </c>
      <c r="AJ1" s="2">
        <v>0</v>
      </c>
      <c r="AK1" s="2" t="s">
        <v>23</v>
      </c>
    </row>
    <row r="2" spans="1:37" s="25" customFormat="1" x14ac:dyDescent="0.2">
      <c r="A2" s="20">
        <v>34396</v>
      </c>
      <c r="B2" s="20">
        <v>1</v>
      </c>
      <c r="C2" s="97" t="s">
        <v>66</v>
      </c>
      <c r="D2" s="20">
        <v>33</v>
      </c>
      <c r="E2" s="22">
        <f>IF(D2="","",D2/65*100)</f>
        <v>50.769230769230766</v>
      </c>
      <c r="F2" s="22">
        <f>IF(D2="","",E2/$E$35*$F$1)</f>
        <v>2.7272727272727284</v>
      </c>
      <c r="G2" s="22">
        <f>IF(D2="","",E2+F2+$F$36)</f>
        <v>55.496503496503493</v>
      </c>
      <c r="I2" s="20">
        <v>52</v>
      </c>
      <c r="J2" s="22">
        <f>IF(I2="","",I2/131*100)</f>
        <v>39.694656488549619</v>
      </c>
      <c r="K2" s="22">
        <f>IF(I2="","",J2/$J$35*$K$1)</f>
        <v>1.5121163166397413</v>
      </c>
      <c r="L2" s="22">
        <f t="shared" ref="L2:L32" si="0">IF(I2="","",J2+K2+$K$36)</f>
        <v>45.20677280518936</v>
      </c>
      <c r="N2" s="20">
        <v>48</v>
      </c>
      <c r="O2" s="22">
        <f>N2/65*100</f>
        <v>73.846153846153854</v>
      </c>
      <c r="P2" s="22">
        <f>O2/O$35*P$1</f>
        <v>2</v>
      </c>
      <c r="Q2" s="22">
        <f>O2+P2</f>
        <v>75.846153846153854</v>
      </c>
      <c r="S2" s="20">
        <v>95.5</v>
      </c>
      <c r="T2" s="22">
        <f>S2/116*100</f>
        <v>82.327586206896555</v>
      </c>
      <c r="U2" s="22">
        <f>T2/T$35*U$1</f>
        <v>2</v>
      </c>
      <c r="V2" s="22">
        <f>T2+U2+4</f>
        <v>88.327586206896555</v>
      </c>
      <c r="X2" s="20">
        <v>42</v>
      </c>
      <c r="Y2" s="22">
        <f>X2*2</f>
        <v>84</v>
      </c>
      <c r="Z2" s="22">
        <f>Y2/Y$35*Z$1</f>
        <v>0</v>
      </c>
      <c r="AA2" s="22">
        <f>Y2+Z2</f>
        <v>84</v>
      </c>
      <c r="AC2" s="20">
        <v>126.5</v>
      </c>
      <c r="AD2" s="22">
        <f>AC2/163*100</f>
        <v>77.607361963190186</v>
      </c>
      <c r="AE2" s="22">
        <f>AD2/AD$35*AE$1</f>
        <v>3</v>
      </c>
      <c r="AF2" s="22">
        <f>AD2+AE2</f>
        <v>80.607361963190186</v>
      </c>
      <c r="AH2" s="20">
        <v>41</v>
      </c>
      <c r="AI2" s="22">
        <f>IF(AH2="","",AH2/50*100)</f>
        <v>82</v>
      </c>
      <c r="AJ2" s="22">
        <f>IF(AH2="","",AI2/$AI$35*$AJ$1)</f>
        <v>0</v>
      </c>
      <c r="AK2" s="22">
        <f>IF(AH2="",0,AI2+AJ2)</f>
        <v>82</v>
      </c>
    </row>
    <row r="3" spans="1:37" s="25" customFormat="1" x14ac:dyDescent="0.2">
      <c r="A3" s="20">
        <v>34396</v>
      </c>
      <c r="B3" s="20">
        <v>2</v>
      </c>
      <c r="C3" s="97" t="s">
        <v>95</v>
      </c>
      <c r="D3" s="20">
        <v>29</v>
      </c>
      <c r="E3" s="22">
        <f t="shared" ref="E3:E33" si="1">IF(D3="","",D3/65*100)</f>
        <v>44.61538461538462</v>
      </c>
      <c r="F3" s="22">
        <f t="shared" ref="F3:F33" si="2">IF(D3="","",E3/$E$35*$F$1)</f>
        <v>2.3966942148760344</v>
      </c>
      <c r="G3" s="22">
        <f t="shared" ref="G3:G33" si="3">IF(D3="","",E3+F3+$F$36)</f>
        <v>49.012078830260656</v>
      </c>
      <c r="I3" s="20">
        <v>64</v>
      </c>
      <c r="J3" s="22">
        <f t="shared" ref="J3:J33" si="4">IF(I3="","",I3/131*100)</f>
        <v>48.854961832061065</v>
      </c>
      <c r="K3" s="22">
        <f t="shared" ref="K3:K33" si="5">IF(I3="","",J3/$J$35*$K$1)</f>
        <v>1.8610662358642969</v>
      </c>
      <c r="L3" s="22">
        <f t="shared" si="0"/>
        <v>54.716028067925365</v>
      </c>
      <c r="N3" s="20"/>
      <c r="O3" s="22"/>
      <c r="P3" s="22"/>
      <c r="Q3" s="22"/>
      <c r="S3" s="20"/>
      <c r="T3" s="22"/>
      <c r="U3" s="22"/>
      <c r="V3" s="22"/>
      <c r="X3" s="20"/>
      <c r="Y3" s="22"/>
      <c r="Z3" s="22"/>
      <c r="AA3" s="22"/>
      <c r="AC3" s="20"/>
      <c r="AD3" s="22"/>
      <c r="AE3" s="22"/>
      <c r="AF3" s="22"/>
      <c r="AH3" s="20"/>
      <c r="AI3" s="22"/>
      <c r="AJ3" s="22"/>
      <c r="AK3" s="22"/>
    </row>
    <row r="4" spans="1:37" s="25" customFormat="1" x14ac:dyDescent="0.2">
      <c r="A4" s="20">
        <v>34396</v>
      </c>
      <c r="B4" s="20">
        <v>3</v>
      </c>
      <c r="C4" s="97" t="s">
        <v>104</v>
      </c>
      <c r="D4" s="20">
        <v>35</v>
      </c>
      <c r="E4" s="22">
        <f t="shared" si="1"/>
        <v>53.846153846153847</v>
      </c>
      <c r="F4" s="22">
        <f t="shared" si="2"/>
        <v>2.8925619834710758</v>
      </c>
      <c r="G4" s="22">
        <f t="shared" si="3"/>
        <v>58.738715829624923</v>
      </c>
      <c r="I4" s="20">
        <v>72.5</v>
      </c>
      <c r="J4" s="22">
        <f t="shared" si="4"/>
        <v>55.343511450381676</v>
      </c>
      <c r="K4" s="22">
        <f t="shared" si="5"/>
        <v>2.1082390953150241</v>
      </c>
      <c r="L4" s="22">
        <f t="shared" si="0"/>
        <v>61.451750545696697</v>
      </c>
      <c r="N4" s="20"/>
      <c r="O4" s="22"/>
      <c r="P4" s="22"/>
      <c r="Q4" s="22"/>
      <c r="S4" s="20"/>
      <c r="T4" s="22"/>
      <c r="U4" s="22"/>
      <c r="V4" s="22"/>
      <c r="X4" s="20"/>
      <c r="Y4" s="22"/>
      <c r="Z4" s="22"/>
      <c r="AA4" s="22"/>
      <c r="AC4" s="20"/>
      <c r="AD4" s="22"/>
      <c r="AE4" s="22"/>
      <c r="AF4" s="22"/>
      <c r="AH4" s="20"/>
      <c r="AI4" s="22"/>
      <c r="AJ4" s="22"/>
      <c r="AK4" s="22"/>
    </row>
    <row r="5" spans="1:37" s="25" customFormat="1" x14ac:dyDescent="0.2">
      <c r="A5" s="20">
        <v>34396</v>
      </c>
      <c r="B5" s="20">
        <v>4</v>
      </c>
      <c r="C5" s="97" t="s">
        <v>67</v>
      </c>
      <c r="D5" s="20">
        <v>46</v>
      </c>
      <c r="E5" s="22">
        <f t="shared" si="1"/>
        <v>70.769230769230774</v>
      </c>
      <c r="F5" s="22">
        <f t="shared" si="2"/>
        <v>3.801652892561985</v>
      </c>
      <c r="G5" s="22">
        <f t="shared" si="3"/>
        <v>76.570883661792763</v>
      </c>
      <c r="I5" s="20">
        <v>91</v>
      </c>
      <c r="J5" s="22">
        <f t="shared" si="4"/>
        <v>69.465648854961842</v>
      </c>
      <c r="K5" s="22">
        <f t="shared" si="5"/>
        <v>2.6462035541195479</v>
      </c>
      <c r="L5" s="22">
        <f t="shared" si="0"/>
        <v>76.111852409081393</v>
      </c>
      <c r="N5" s="20"/>
      <c r="O5" s="22"/>
      <c r="P5" s="22"/>
      <c r="Q5" s="22"/>
      <c r="S5" s="20"/>
      <c r="T5" s="22"/>
      <c r="U5" s="22"/>
      <c r="V5" s="22"/>
      <c r="X5" s="20"/>
      <c r="Y5" s="22"/>
      <c r="Z5" s="22"/>
      <c r="AA5" s="22"/>
      <c r="AC5" s="20"/>
      <c r="AD5" s="22"/>
      <c r="AE5" s="22"/>
      <c r="AF5" s="22"/>
      <c r="AH5" s="20"/>
      <c r="AI5" s="22"/>
      <c r="AJ5" s="22"/>
      <c r="AK5" s="22"/>
    </row>
    <row r="6" spans="1:37" s="25" customFormat="1" x14ac:dyDescent="0.2">
      <c r="A6" s="20">
        <v>34396</v>
      </c>
      <c r="B6" s="20">
        <v>5</v>
      </c>
      <c r="C6" s="97" t="s">
        <v>69</v>
      </c>
      <c r="D6" s="20">
        <v>30</v>
      </c>
      <c r="E6" s="22">
        <f t="shared" si="1"/>
        <v>46.153846153846153</v>
      </c>
      <c r="F6" s="22">
        <f t="shared" si="2"/>
        <v>2.4793388429752072</v>
      </c>
      <c r="G6" s="22">
        <f t="shared" si="3"/>
        <v>50.633184996821363</v>
      </c>
      <c r="I6" s="20">
        <v>44</v>
      </c>
      <c r="J6" s="22">
        <f t="shared" si="4"/>
        <v>33.587786259541986</v>
      </c>
      <c r="K6" s="22">
        <f t="shared" si="5"/>
        <v>1.2794830371567043</v>
      </c>
      <c r="L6" s="22">
        <f t="shared" si="0"/>
        <v>38.867269296698687</v>
      </c>
      <c r="N6" s="20"/>
      <c r="O6" s="22"/>
      <c r="P6" s="22"/>
      <c r="Q6" s="22"/>
      <c r="S6" s="20"/>
      <c r="T6" s="22"/>
      <c r="U6" s="22"/>
      <c r="V6" s="22"/>
      <c r="X6" s="20"/>
      <c r="Y6" s="22"/>
      <c r="Z6" s="22"/>
      <c r="AA6" s="22"/>
      <c r="AC6" s="20"/>
      <c r="AD6" s="22"/>
      <c r="AE6" s="22"/>
      <c r="AF6" s="22"/>
      <c r="AH6" s="20"/>
      <c r="AI6" s="22"/>
      <c r="AJ6" s="22"/>
      <c r="AK6" s="22"/>
    </row>
    <row r="7" spans="1:37" s="25" customFormat="1" x14ac:dyDescent="0.2">
      <c r="A7" s="20">
        <v>34396</v>
      </c>
      <c r="B7" s="20">
        <v>6</v>
      </c>
      <c r="C7" s="97" t="s">
        <v>70</v>
      </c>
      <c r="D7" s="20">
        <v>39</v>
      </c>
      <c r="E7" s="22">
        <f t="shared" si="1"/>
        <v>60</v>
      </c>
      <c r="F7" s="22">
        <f t="shared" si="2"/>
        <v>3.2231404958677699</v>
      </c>
      <c r="G7" s="22">
        <f t="shared" si="3"/>
        <v>65.223140495867767</v>
      </c>
      <c r="I7" s="20">
        <v>90.5</v>
      </c>
      <c r="J7" s="22">
        <f t="shared" si="4"/>
        <v>69.083969465648849</v>
      </c>
      <c r="K7" s="22">
        <f t="shared" si="5"/>
        <v>2.6316639741518575</v>
      </c>
      <c r="L7" s="22">
        <f t="shared" si="0"/>
        <v>75.715633439800712</v>
      </c>
      <c r="N7" s="20"/>
      <c r="O7" s="22"/>
      <c r="P7" s="22"/>
      <c r="Q7" s="22"/>
      <c r="S7" s="20"/>
      <c r="T7" s="22"/>
      <c r="U7" s="22"/>
      <c r="V7" s="22"/>
      <c r="X7" s="20"/>
      <c r="Y7" s="22"/>
      <c r="Z7" s="22"/>
      <c r="AA7" s="22"/>
      <c r="AC7" s="20"/>
      <c r="AD7" s="22"/>
      <c r="AE7" s="22"/>
      <c r="AF7" s="22"/>
      <c r="AH7" s="20"/>
      <c r="AI7" s="22"/>
      <c r="AJ7" s="22"/>
      <c r="AK7" s="22"/>
    </row>
    <row r="8" spans="1:37" s="25" customFormat="1" x14ac:dyDescent="0.2">
      <c r="A8" s="20">
        <v>34396</v>
      </c>
      <c r="B8" s="20">
        <v>7</v>
      </c>
      <c r="C8" s="97" t="s">
        <v>123</v>
      </c>
      <c r="D8" s="20">
        <v>37</v>
      </c>
      <c r="E8" s="22">
        <f t="shared" si="1"/>
        <v>56.92307692307692</v>
      </c>
      <c r="F8" s="22">
        <f t="shared" si="2"/>
        <v>3.0578512396694224</v>
      </c>
      <c r="G8" s="22">
        <f t="shared" si="3"/>
        <v>61.980928162746345</v>
      </c>
      <c r="I8" s="20">
        <v>78.25</v>
      </c>
      <c r="J8" s="22">
        <f t="shared" si="4"/>
        <v>59.732824427480914</v>
      </c>
      <c r="K8" s="22">
        <f t="shared" si="5"/>
        <v>2.2754442649434568</v>
      </c>
      <c r="L8" s="22">
        <f t="shared" si="0"/>
        <v>66.008268692424366</v>
      </c>
      <c r="N8" s="20"/>
      <c r="O8" s="22"/>
      <c r="P8" s="22"/>
      <c r="Q8" s="22"/>
      <c r="S8" s="20"/>
      <c r="T8" s="22"/>
      <c r="U8" s="22"/>
      <c r="V8" s="22"/>
      <c r="X8" s="20"/>
      <c r="Y8" s="22"/>
      <c r="Z8" s="22"/>
      <c r="AA8" s="22"/>
      <c r="AC8" s="20"/>
      <c r="AD8" s="22"/>
      <c r="AE8" s="22"/>
      <c r="AF8" s="22"/>
      <c r="AH8" s="20"/>
      <c r="AI8" s="22"/>
      <c r="AJ8" s="22"/>
      <c r="AK8" s="22"/>
    </row>
    <row r="9" spans="1:37" s="25" customFormat="1" x14ac:dyDescent="0.2">
      <c r="A9" s="20">
        <v>34396</v>
      </c>
      <c r="B9" s="20">
        <v>8</v>
      </c>
      <c r="C9" s="97" t="s">
        <v>72</v>
      </c>
      <c r="D9" s="20">
        <v>28</v>
      </c>
      <c r="E9" s="22">
        <f t="shared" si="1"/>
        <v>43.07692307692308</v>
      </c>
      <c r="F9" s="22">
        <f t="shared" si="2"/>
        <v>2.3140495867768607</v>
      </c>
      <c r="G9" s="22">
        <f t="shared" si="3"/>
        <v>47.390972663699941</v>
      </c>
      <c r="I9" s="20">
        <v>52.5</v>
      </c>
      <c r="J9" s="22">
        <f t="shared" si="4"/>
        <v>40.076335877862597</v>
      </c>
      <c r="K9" s="22">
        <f t="shared" si="5"/>
        <v>1.5266558966074313</v>
      </c>
      <c r="L9" s="22">
        <f t="shared" si="0"/>
        <v>45.602991774470027</v>
      </c>
      <c r="N9" s="20"/>
      <c r="O9" s="22"/>
      <c r="P9" s="22"/>
      <c r="Q9" s="22"/>
      <c r="S9" s="20"/>
      <c r="T9" s="22"/>
      <c r="U9" s="22"/>
      <c r="V9" s="22"/>
      <c r="X9" s="20"/>
      <c r="Y9" s="22"/>
      <c r="Z9" s="22"/>
      <c r="AA9" s="22"/>
      <c r="AC9" s="20"/>
      <c r="AD9" s="22"/>
      <c r="AE9" s="22"/>
      <c r="AF9" s="22"/>
      <c r="AH9" s="20"/>
      <c r="AI9" s="22"/>
      <c r="AJ9" s="22"/>
      <c r="AK9" s="22"/>
    </row>
    <row r="10" spans="1:37" s="25" customFormat="1" x14ac:dyDescent="0.2">
      <c r="A10" s="20">
        <v>34396</v>
      </c>
      <c r="B10" s="20">
        <v>9</v>
      </c>
      <c r="C10" s="97" t="s">
        <v>129</v>
      </c>
      <c r="D10" s="20">
        <v>23</v>
      </c>
      <c r="E10" s="22">
        <f t="shared" si="1"/>
        <v>35.384615384615387</v>
      </c>
      <c r="F10" s="22">
        <f t="shared" si="2"/>
        <v>1.9008264462809925</v>
      </c>
      <c r="G10" s="22">
        <f t="shared" si="3"/>
        <v>39.285441830896382</v>
      </c>
      <c r="I10" s="20">
        <v>43</v>
      </c>
      <c r="J10" s="22">
        <f t="shared" si="4"/>
        <v>32.824427480916029</v>
      </c>
      <c r="K10" s="22">
        <f t="shared" si="5"/>
        <v>1.2504038772213246</v>
      </c>
      <c r="L10" s="22">
        <f t="shared" si="0"/>
        <v>38.074831358137352</v>
      </c>
      <c r="N10" s="20"/>
      <c r="O10" s="22"/>
      <c r="P10" s="22"/>
      <c r="Q10" s="22"/>
      <c r="S10" s="20"/>
      <c r="T10" s="22"/>
      <c r="U10" s="22"/>
      <c r="V10" s="22"/>
      <c r="X10" s="20"/>
      <c r="Y10" s="22"/>
      <c r="Z10" s="22"/>
      <c r="AA10" s="22"/>
      <c r="AC10" s="20"/>
      <c r="AD10" s="22"/>
      <c r="AE10" s="22"/>
      <c r="AF10" s="22"/>
      <c r="AH10" s="20"/>
      <c r="AI10" s="22"/>
      <c r="AJ10" s="22"/>
      <c r="AK10" s="22"/>
    </row>
    <row r="11" spans="1:37" s="25" customFormat="1" x14ac:dyDescent="0.2">
      <c r="A11" s="124">
        <v>34396</v>
      </c>
      <c r="B11" s="124">
        <v>10</v>
      </c>
      <c r="C11" s="149" t="s">
        <v>74</v>
      </c>
      <c r="D11" s="20">
        <v>21</v>
      </c>
      <c r="E11" s="22">
        <f t="shared" si="1"/>
        <v>32.307692307692307</v>
      </c>
      <c r="F11" s="22">
        <f t="shared" si="2"/>
        <v>1.7355371900826451</v>
      </c>
      <c r="G11" s="22">
        <f t="shared" si="3"/>
        <v>36.043229497774952</v>
      </c>
      <c r="I11" s="20"/>
      <c r="J11" s="22" t="str">
        <f t="shared" si="4"/>
        <v/>
      </c>
      <c r="K11" s="22" t="str">
        <f t="shared" si="5"/>
        <v/>
      </c>
      <c r="L11" s="22" t="str">
        <f t="shared" si="0"/>
        <v/>
      </c>
      <c r="N11" s="20"/>
      <c r="O11" s="22"/>
      <c r="P11" s="22"/>
      <c r="Q11" s="22"/>
      <c r="S11" s="20"/>
      <c r="T11" s="22"/>
      <c r="U11" s="22"/>
      <c r="V11" s="22"/>
      <c r="X11" s="20"/>
      <c r="Y11" s="22"/>
      <c r="Z11" s="22"/>
      <c r="AA11" s="22"/>
      <c r="AC11" s="20"/>
      <c r="AD11" s="22"/>
      <c r="AE11" s="22"/>
      <c r="AF11" s="22"/>
      <c r="AH11" s="20"/>
      <c r="AI11" s="22"/>
      <c r="AJ11" s="22"/>
      <c r="AK11" s="22"/>
    </row>
    <row r="12" spans="1:37" s="25" customFormat="1" x14ac:dyDescent="0.2">
      <c r="A12" s="20">
        <v>34396</v>
      </c>
      <c r="B12" s="20">
        <v>11</v>
      </c>
      <c r="C12" s="97" t="s">
        <v>50</v>
      </c>
      <c r="D12" s="20">
        <v>44</v>
      </c>
      <c r="E12" s="22">
        <f t="shared" si="1"/>
        <v>67.692307692307693</v>
      </c>
      <c r="F12" s="22">
        <f t="shared" si="2"/>
        <v>3.6363636363636376</v>
      </c>
      <c r="G12" s="22">
        <f t="shared" si="3"/>
        <v>73.328671328671334</v>
      </c>
      <c r="I12" s="20">
        <v>82.5</v>
      </c>
      <c r="J12" s="22">
        <f t="shared" si="4"/>
        <v>62.977099236641223</v>
      </c>
      <c r="K12" s="22">
        <f t="shared" si="5"/>
        <v>2.3990306946688205</v>
      </c>
      <c r="L12" s="22">
        <f t="shared" si="0"/>
        <v>69.376129931310047</v>
      </c>
      <c r="N12" s="20"/>
      <c r="O12" s="22"/>
      <c r="P12" s="22"/>
      <c r="Q12" s="22"/>
      <c r="S12" s="20"/>
      <c r="T12" s="22"/>
      <c r="U12" s="22"/>
      <c r="V12" s="22"/>
      <c r="X12" s="20"/>
      <c r="Y12" s="22"/>
      <c r="Z12" s="22"/>
      <c r="AA12" s="22"/>
      <c r="AC12" s="20"/>
      <c r="AD12" s="22"/>
      <c r="AE12" s="22"/>
      <c r="AF12" s="22"/>
      <c r="AH12" s="20"/>
      <c r="AI12" s="22"/>
      <c r="AJ12" s="22"/>
      <c r="AK12" s="22"/>
    </row>
    <row r="13" spans="1:37" s="25" customFormat="1" x14ac:dyDescent="0.2">
      <c r="A13" s="20">
        <v>34396</v>
      </c>
      <c r="B13" s="20">
        <v>12</v>
      </c>
      <c r="C13" s="97" t="s">
        <v>75</v>
      </c>
      <c r="D13" s="20">
        <v>32</v>
      </c>
      <c r="E13" s="22">
        <f t="shared" si="1"/>
        <v>49.230769230769234</v>
      </c>
      <c r="F13" s="22">
        <f t="shared" si="2"/>
        <v>2.6446280991735547</v>
      </c>
      <c r="G13" s="22">
        <f t="shared" si="3"/>
        <v>53.875397329942786</v>
      </c>
      <c r="I13" s="20">
        <v>64.25</v>
      </c>
      <c r="J13" s="22">
        <f t="shared" si="4"/>
        <v>49.045801526717561</v>
      </c>
      <c r="K13" s="22">
        <f t="shared" si="5"/>
        <v>1.8683360258481421</v>
      </c>
      <c r="L13" s="22">
        <f t="shared" si="0"/>
        <v>54.914137552565705</v>
      </c>
      <c r="N13" s="20"/>
      <c r="O13" s="22"/>
      <c r="P13" s="22"/>
      <c r="Q13" s="22"/>
      <c r="S13" s="20"/>
      <c r="T13" s="22"/>
      <c r="U13" s="22"/>
      <c r="V13" s="22"/>
      <c r="X13" s="20"/>
      <c r="Y13" s="22"/>
      <c r="Z13" s="22"/>
      <c r="AA13" s="22"/>
      <c r="AC13" s="20"/>
      <c r="AD13" s="22"/>
      <c r="AE13" s="22"/>
      <c r="AF13" s="22"/>
      <c r="AH13" s="20"/>
      <c r="AI13" s="22"/>
      <c r="AJ13" s="22"/>
      <c r="AK13" s="22"/>
    </row>
    <row r="14" spans="1:37" s="25" customFormat="1" x14ac:dyDescent="0.2">
      <c r="A14" s="20">
        <v>34396</v>
      </c>
      <c r="B14" s="20">
        <v>13</v>
      </c>
      <c r="C14" s="97" t="s">
        <v>77</v>
      </c>
      <c r="D14" s="20">
        <v>25</v>
      </c>
      <c r="E14" s="22">
        <f t="shared" si="1"/>
        <v>38.461538461538467</v>
      </c>
      <c r="F14" s="22">
        <f t="shared" si="2"/>
        <v>2.06611570247934</v>
      </c>
      <c r="G14" s="22">
        <f t="shared" si="3"/>
        <v>42.527654164017804</v>
      </c>
      <c r="I14" s="20">
        <v>43.5</v>
      </c>
      <c r="J14" s="22">
        <f t="shared" si="4"/>
        <v>33.206106870229007</v>
      </c>
      <c r="K14" s="22">
        <f t="shared" si="5"/>
        <v>1.2649434571890144</v>
      </c>
      <c r="L14" s="22">
        <f t="shared" si="0"/>
        <v>38.47105032741802</v>
      </c>
      <c r="N14" s="20"/>
      <c r="O14" s="22"/>
      <c r="P14" s="22"/>
      <c r="Q14" s="22"/>
      <c r="S14" s="20"/>
      <c r="T14" s="22"/>
      <c r="U14" s="22"/>
      <c r="V14" s="22"/>
      <c r="X14" s="20"/>
      <c r="Y14" s="22"/>
      <c r="Z14" s="22"/>
      <c r="AA14" s="22"/>
      <c r="AC14" s="20"/>
      <c r="AD14" s="22"/>
      <c r="AE14" s="22"/>
      <c r="AF14" s="22"/>
      <c r="AH14" s="20"/>
      <c r="AI14" s="22"/>
      <c r="AJ14" s="22"/>
      <c r="AK14" s="22"/>
    </row>
    <row r="15" spans="1:37" s="25" customFormat="1" x14ac:dyDescent="0.2">
      <c r="A15" s="20">
        <v>34396</v>
      </c>
      <c r="B15" s="20">
        <v>14</v>
      </c>
      <c r="C15" s="97" t="s">
        <v>78</v>
      </c>
      <c r="D15" s="20">
        <v>41</v>
      </c>
      <c r="E15" s="22">
        <f t="shared" si="1"/>
        <v>63.076923076923073</v>
      </c>
      <c r="F15" s="22">
        <f t="shared" si="2"/>
        <v>3.3884297520661164</v>
      </c>
      <c r="G15" s="22">
        <f t="shared" si="3"/>
        <v>68.465352828989182</v>
      </c>
      <c r="I15" s="20">
        <v>43</v>
      </c>
      <c r="J15" s="22">
        <f t="shared" si="4"/>
        <v>32.824427480916029</v>
      </c>
      <c r="K15" s="22">
        <f t="shared" si="5"/>
        <v>1.2504038772213246</v>
      </c>
      <c r="L15" s="22">
        <f t="shared" si="0"/>
        <v>38.074831358137352</v>
      </c>
      <c r="N15" s="20"/>
      <c r="O15" s="22"/>
      <c r="P15" s="22"/>
      <c r="Q15" s="22"/>
      <c r="S15" s="20"/>
      <c r="T15" s="22"/>
      <c r="U15" s="22"/>
      <c r="V15" s="22"/>
      <c r="X15" s="20"/>
      <c r="Y15" s="22"/>
      <c r="Z15" s="22"/>
      <c r="AA15" s="22"/>
      <c r="AC15" s="20"/>
      <c r="AD15" s="22"/>
      <c r="AE15" s="22"/>
      <c r="AF15" s="22"/>
      <c r="AH15" s="20"/>
      <c r="AI15" s="22"/>
      <c r="AJ15" s="22"/>
      <c r="AK15" s="22"/>
    </row>
    <row r="16" spans="1:37" s="25" customFormat="1" x14ac:dyDescent="0.2">
      <c r="A16" s="20">
        <v>34396</v>
      </c>
      <c r="B16" s="20">
        <v>15</v>
      </c>
      <c r="C16" s="97" t="s">
        <v>79</v>
      </c>
      <c r="D16" s="20">
        <v>36</v>
      </c>
      <c r="E16" s="22">
        <f t="shared" si="1"/>
        <v>55.384615384615387</v>
      </c>
      <c r="F16" s="22">
        <f t="shared" si="2"/>
        <v>2.9752066115702491</v>
      </c>
      <c r="G16" s="22">
        <f t="shared" si="3"/>
        <v>60.359821996185637</v>
      </c>
      <c r="I16" s="20">
        <v>78.25</v>
      </c>
      <c r="J16" s="22">
        <f t="shared" si="4"/>
        <v>59.732824427480914</v>
      </c>
      <c r="K16" s="22">
        <f t="shared" si="5"/>
        <v>2.2754442649434568</v>
      </c>
      <c r="L16" s="22">
        <f t="shared" si="0"/>
        <v>66.008268692424366</v>
      </c>
      <c r="N16" s="20"/>
      <c r="O16" s="22"/>
      <c r="P16" s="22"/>
      <c r="Q16" s="22"/>
      <c r="S16" s="20"/>
      <c r="T16" s="22"/>
      <c r="U16" s="22"/>
      <c r="V16" s="22"/>
      <c r="X16" s="20"/>
      <c r="Y16" s="22"/>
      <c r="Z16" s="22"/>
      <c r="AA16" s="22"/>
      <c r="AC16" s="20"/>
      <c r="AD16" s="22"/>
      <c r="AE16" s="22"/>
      <c r="AF16" s="22"/>
      <c r="AH16" s="20"/>
      <c r="AI16" s="22"/>
      <c r="AJ16" s="22"/>
      <c r="AK16" s="22"/>
    </row>
    <row r="17" spans="1:37" s="25" customFormat="1" x14ac:dyDescent="0.2">
      <c r="A17" s="20">
        <v>34396</v>
      </c>
      <c r="B17" s="20">
        <v>16</v>
      </c>
      <c r="C17" s="97" t="s">
        <v>137</v>
      </c>
      <c r="D17" s="20">
        <v>29</v>
      </c>
      <c r="E17" s="22">
        <f t="shared" si="1"/>
        <v>44.61538461538462</v>
      </c>
      <c r="F17" s="22">
        <f t="shared" si="2"/>
        <v>2.3966942148760344</v>
      </c>
      <c r="G17" s="22">
        <f t="shared" si="3"/>
        <v>49.012078830260656</v>
      </c>
      <c r="I17" s="20">
        <v>46.5</v>
      </c>
      <c r="J17" s="22">
        <f t="shared" si="4"/>
        <v>35.496183206106871</v>
      </c>
      <c r="K17" s="22">
        <f t="shared" si="5"/>
        <v>1.3521809369951534</v>
      </c>
      <c r="L17" s="22">
        <f t="shared" si="0"/>
        <v>40.848364143102025</v>
      </c>
      <c r="N17" s="20"/>
      <c r="O17" s="22"/>
      <c r="P17" s="22"/>
      <c r="Q17" s="22"/>
      <c r="S17" s="20"/>
      <c r="T17" s="22"/>
      <c r="U17" s="22"/>
      <c r="V17" s="22"/>
      <c r="X17" s="20"/>
      <c r="Y17" s="22"/>
      <c r="Z17" s="22"/>
      <c r="AA17" s="22"/>
      <c r="AC17" s="20"/>
      <c r="AD17" s="22"/>
      <c r="AE17" s="22"/>
      <c r="AF17" s="22"/>
      <c r="AH17" s="20"/>
      <c r="AI17" s="22"/>
      <c r="AJ17" s="22"/>
      <c r="AK17" s="22"/>
    </row>
    <row r="18" spans="1:37" s="25" customFormat="1" x14ac:dyDescent="0.2">
      <c r="A18" s="20">
        <v>34396</v>
      </c>
      <c r="B18" s="20">
        <v>17</v>
      </c>
      <c r="C18" s="97" t="s">
        <v>81</v>
      </c>
      <c r="D18" s="20">
        <v>35</v>
      </c>
      <c r="E18" s="22">
        <f t="shared" si="1"/>
        <v>53.846153846153847</v>
      </c>
      <c r="F18" s="22">
        <f t="shared" si="2"/>
        <v>2.8925619834710758</v>
      </c>
      <c r="G18" s="22">
        <f t="shared" si="3"/>
        <v>58.738715829624923</v>
      </c>
      <c r="I18" s="20">
        <v>68.5</v>
      </c>
      <c r="J18" s="22">
        <f t="shared" si="4"/>
        <v>52.290076335877863</v>
      </c>
      <c r="K18" s="22">
        <f t="shared" si="5"/>
        <v>1.9919224555735056</v>
      </c>
      <c r="L18" s="22">
        <f t="shared" si="0"/>
        <v>58.281998791451372</v>
      </c>
      <c r="N18" s="20"/>
      <c r="O18" s="22"/>
      <c r="P18" s="22"/>
      <c r="Q18" s="22"/>
      <c r="S18" s="20"/>
      <c r="T18" s="22"/>
      <c r="U18" s="22"/>
      <c r="V18" s="22"/>
      <c r="X18" s="20"/>
      <c r="Y18" s="22"/>
      <c r="Z18" s="22"/>
      <c r="AA18" s="22"/>
      <c r="AC18" s="20"/>
      <c r="AD18" s="22"/>
      <c r="AE18" s="22"/>
      <c r="AF18" s="22"/>
      <c r="AH18" s="20"/>
      <c r="AI18" s="22"/>
      <c r="AJ18" s="22"/>
      <c r="AK18" s="22"/>
    </row>
    <row r="19" spans="1:37" s="25" customFormat="1" x14ac:dyDescent="0.2">
      <c r="A19" s="20">
        <v>34396</v>
      </c>
      <c r="B19" s="20">
        <v>18</v>
      </c>
      <c r="C19" s="97" t="s">
        <v>82</v>
      </c>
      <c r="D19" s="20">
        <v>32</v>
      </c>
      <c r="E19" s="22">
        <f t="shared" si="1"/>
        <v>49.230769230769234</v>
      </c>
      <c r="F19" s="22">
        <f t="shared" si="2"/>
        <v>2.6446280991735547</v>
      </c>
      <c r="G19" s="22">
        <f t="shared" si="3"/>
        <v>53.875397329942786</v>
      </c>
      <c r="I19" s="20">
        <v>44.5</v>
      </c>
      <c r="J19" s="22">
        <f t="shared" si="4"/>
        <v>33.969465648854964</v>
      </c>
      <c r="K19" s="22">
        <f t="shared" si="5"/>
        <v>1.294022617124394</v>
      </c>
      <c r="L19" s="22">
        <f t="shared" si="0"/>
        <v>39.263488265979355</v>
      </c>
      <c r="N19" s="20"/>
      <c r="O19" s="22"/>
      <c r="P19" s="22"/>
      <c r="Q19" s="22"/>
      <c r="S19" s="20"/>
      <c r="T19" s="22"/>
      <c r="U19" s="22"/>
      <c r="V19" s="22"/>
      <c r="X19" s="20"/>
      <c r="Y19" s="22"/>
      <c r="Z19" s="22"/>
      <c r="AA19" s="22"/>
      <c r="AC19" s="20"/>
      <c r="AD19" s="22"/>
      <c r="AE19" s="22"/>
      <c r="AF19" s="22"/>
      <c r="AH19" s="20"/>
      <c r="AI19" s="22"/>
      <c r="AJ19" s="22"/>
      <c r="AK19" s="22"/>
    </row>
    <row r="20" spans="1:37" s="25" customFormat="1" x14ac:dyDescent="0.2">
      <c r="A20" s="20">
        <v>34396</v>
      </c>
      <c r="B20" s="20">
        <v>19</v>
      </c>
      <c r="C20" s="97" t="s">
        <v>83</v>
      </c>
      <c r="D20" s="20">
        <v>35</v>
      </c>
      <c r="E20" s="22">
        <f t="shared" si="1"/>
        <v>53.846153846153847</v>
      </c>
      <c r="F20" s="22">
        <f t="shared" si="2"/>
        <v>2.8925619834710758</v>
      </c>
      <c r="G20" s="22">
        <f t="shared" si="3"/>
        <v>58.738715829624923</v>
      </c>
      <c r="I20" s="20">
        <v>76.5</v>
      </c>
      <c r="J20" s="22">
        <f t="shared" si="4"/>
        <v>58.396946564885496</v>
      </c>
      <c r="K20" s="22">
        <f t="shared" si="5"/>
        <v>2.2245557350565428</v>
      </c>
      <c r="L20" s="22">
        <f t="shared" si="0"/>
        <v>64.621502299942037</v>
      </c>
      <c r="N20" s="20"/>
      <c r="O20" s="22"/>
      <c r="P20" s="22"/>
      <c r="Q20" s="22"/>
      <c r="S20" s="20"/>
      <c r="T20" s="22"/>
      <c r="U20" s="22"/>
      <c r="V20" s="22"/>
      <c r="X20" s="20"/>
      <c r="Y20" s="22"/>
      <c r="Z20" s="22"/>
      <c r="AA20" s="22"/>
      <c r="AC20" s="20"/>
      <c r="AD20" s="22"/>
      <c r="AE20" s="22"/>
      <c r="AF20" s="22"/>
      <c r="AH20" s="20"/>
      <c r="AI20" s="22"/>
      <c r="AJ20" s="22"/>
      <c r="AK20" s="22"/>
    </row>
    <row r="21" spans="1:37" s="25" customFormat="1" x14ac:dyDescent="0.2">
      <c r="A21" s="20">
        <v>34396</v>
      </c>
      <c r="B21" s="20">
        <v>20</v>
      </c>
      <c r="C21" s="97" t="s">
        <v>94</v>
      </c>
      <c r="D21" s="20">
        <v>36</v>
      </c>
      <c r="E21" s="22">
        <f t="shared" si="1"/>
        <v>55.384615384615387</v>
      </c>
      <c r="F21" s="22">
        <f t="shared" si="2"/>
        <v>2.9752066115702491</v>
      </c>
      <c r="G21" s="22">
        <f t="shared" si="3"/>
        <v>60.359821996185637</v>
      </c>
      <c r="I21" s="20">
        <v>60</v>
      </c>
      <c r="J21" s="22">
        <f t="shared" si="4"/>
        <v>45.801526717557252</v>
      </c>
      <c r="K21" s="22">
        <f t="shared" si="5"/>
        <v>1.7447495961227786</v>
      </c>
      <c r="L21" s="22">
        <f t="shared" si="0"/>
        <v>51.546276313680032</v>
      </c>
      <c r="N21" s="20"/>
      <c r="O21" s="22"/>
      <c r="P21" s="22"/>
      <c r="Q21" s="22"/>
      <c r="S21" s="20"/>
      <c r="T21" s="22"/>
      <c r="U21" s="22"/>
      <c r="V21" s="22"/>
      <c r="X21" s="20"/>
      <c r="Y21" s="22"/>
      <c r="Z21" s="22"/>
      <c r="AA21" s="22"/>
      <c r="AC21" s="20"/>
      <c r="AD21" s="22"/>
      <c r="AE21" s="22"/>
      <c r="AF21" s="22"/>
      <c r="AH21" s="20"/>
      <c r="AI21" s="22"/>
      <c r="AJ21" s="22"/>
      <c r="AK21" s="22"/>
    </row>
    <row r="22" spans="1:37" s="25" customFormat="1" x14ac:dyDescent="0.2">
      <c r="A22" s="20">
        <v>34396</v>
      </c>
      <c r="B22" s="20">
        <v>21</v>
      </c>
      <c r="C22" s="122" t="s">
        <v>143</v>
      </c>
      <c r="D22" s="20">
        <v>39</v>
      </c>
      <c r="E22" s="22">
        <f t="shared" si="1"/>
        <v>60</v>
      </c>
      <c r="F22" s="22">
        <f t="shared" si="2"/>
        <v>3.2231404958677699</v>
      </c>
      <c r="G22" s="22">
        <f t="shared" si="3"/>
        <v>65.223140495867767</v>
      </c>
      <c r="I22" s="20">
        <v>88</v>
      </c>
      <c r="J22" s="22">
        <f t="shared" si="4"/>
        <v>67.175572519083971</v>
      </c>
      <c r="K22" s="22">
        <f t="shared" si="5"/>
        <v>2.5589660743134086</v>
      </c>
      <c r="L22" s="22">
        <f t="shared" si="0"/>
        <v>73.734538593397374</v>
      </c>
      <c r="N22" s="20"/>
      <c r="O22" s="22"/>
      <c r="P22" s="22"/>
      <c r="Q22" s="22"/>
      <c r="S22" s="20"/>
      <c r="T22" s="22"/>
      <c r="U22" s="22"/>
      <c r="V22" s="22"/>
      <c r="X22" s="20"/>
      <c r="Y22" s="22"/>
      <c r="Z22" s="22"/>
      <c r="AA22" s="22"/>
      <c r="AC22" s="20"/>
      <c r="AD22" s="22"/>
      <c r="AE22" s="22"/>
      <c r="AF22" s="22"/>
      <c r="AH22" s="20"/>
      <c r="AI22" s="22"/>
      <c r="AJ22" s="22"/>
      <c r="AK22" s="22"/>
    </row>
    <row r="23" spans="1:37" s="25" customFormat="1" x14ac:dyDescent="0.2">
      <c r="A23" s="124">
        <v>34396</v>
      </c>
      <c r="B23" s="124">
        <v>22</v>
      </c>
      <c r="C23" s="125" t="s">
        <v>99</v>
      </c>
      <c r="D23" s="20">
        <v>40</v>
      </c>
      <c r="E23" s="22">
        <f t="shared" si="1"/>
        <v>61.53846153846154</v>
      </c>
      <c r="F23" s="22">
        <f t="shared" si="2"/>
        <v>3.3057851239669436</v>
      </c>
      <c r="G23" s="22">
        <f t="shared" si="3"/>
        <v>66.844246662428489</v>
      </c>
      <c r="I23" s="20"/>
      <c r="J23" s="22" t="str">
        <f t="shared" si="4"/>
        <v/>
      </c>
      <c r="K23" s="22" t="str">
        <f t="shared" si="5"/>
        <v/>
      </c>
      <c r="L23" s="22" t="str">
        <f t="shared" si="0"/>
        <v/>
      </c>
      <c r="N23" s="20"/>
      <c r="O23" s="22"/>
      <c r="P23" s="22"/>
      <c r="Q23" s="22"/>
      <c r="S23" s="20"/>
      <c r="T23" s="22"/>
      <c r="U23" s="22"/>
      <c r="V23" s="22"/>
      <c r="X23" s="20"/>
      <c r="Y23" s="22"/>
      <c r="Z23" s="22"/>
      <c r="AA23" s="22"/>
      <c r="AC23" s="20"/>
      <c r="AD23" s="22"/>
      <c r="AE23" s="22"/>
      <c r="AF23" s="22"/>
      <c r="AH23" s="20"/>
      <c r="AI23" s="22"/>
      <c r="AJ23" s="22"/>
      <c r="AK23" s="22"/>
    </row>
    <row r="24" spans="1:37" s="25" customFormat="1" x14ac:dyDescent="0.2">
      <c r="A24" s="20">
        <v>34396</v>
      </c>
      <c r="B24" s="20">
        <v>23</v>
      </c>
      <c r="C24" s="97" t="s">
        <v>100</v>
      </c>
      <c r="D24" s="20">
        <v>37</v>
      </c>
      <c r="E24" s="22">
        <f t="shared" si="1"/>
        <v>56.92307692307692</v>
      </c>
      <c r="F24" s="22">
        <f t="shared" si="2"/>
        <v>3.0578512396694224</v>
      </c>
      <c r="G24" s="22">
        <f t="shared" si="3"/>
        <v>61.980928162746345</v>
      </c>
      <c r="I24" s="20">
        <v>65.75</v>
      </c>
      <c r="J24" s="22">
        <f t="shared" si="4"/>
        <v>50.190839694656489</v>
      </c>
      <c r="K24" s="22">
        <f t="shared" si="5"/>
        <v>1.9119547657512115</v>
      </c>
      <c r="L24" s="22">
        <f t="shared" si="0"/>
        <v>56.102794460407701</v>
      </c>
      <c r="N24" s="20"/>
      <c r="O24" s="22"/>
      <c r="P24" s="22"/>
      <c r="Q24" s="22"/>
      <c r="S24" s="20"/>
      <c r="T24" s="22"/>
      <c r="U24" s="22"/>
      <c r="V24" s="22"/>
      <c r="X24" s="20"/>
      <c r="Y24" s="22"/>
      <c r="Z24" s="22"/>
      <c r="AA24" s="22"/>
      <c r="AC24" s="20"/>
      <c r="AD24" s="22"/>
      <c r="AE24" s="22"/>
      <c r="AF24" s="22"/>
      <c r="AH24" s="20"/>
      <c r="AI24" s="22"/>
      <c r="AJ24" s="22"/>
      <c r="AK24" s="22"/>
    </row>
    <row r="25" spans="1:37" s="25" customFormat="1" x14ac:dyDescent="0.2">
      <c r="A25" s="20">
        <v>34396</v>
      </c>
      <c r="B25" s="20">
        <v>24</v>
      </c>
      <c r="C25" s="97" t="s">
        <v>85</v>
      </c>
      <c r="D25" s="20">
        <v>43</v>
      </c>
      <c r="E25" s="22">
        <f t="shared" si="1"/>
        <v>66.153846153846146</v>
      </c>
      <c r="F25" s="22">
        <f t="shared" si="2"/>
        <v>3.5537190082644634</v>
      </c>
      <c r="G25" s="22">
        <f t="shared" si="3"/>
        <v>71.707565162110612</v>
      </c>
      <c r="I25" s="20">
        <v>69.25</v>
      </c>
      <c r="J25" s="22">
        <f t="shared" si="4"/>
        <v>52.862595419847324</v>
      </c>
      <c r="K25" s="22">
        <f t="shared" si="5"/>
        <v>2.0137318255250398</v>
      </c>
      <c r="L25" s="22">
        <f t="shared" si="0"/>
        <v>58.876327245372366</v>
      </c>
      <c r="N25" s="20"/>
      <c r="O25" s="22"/>
      <c r="P25" s="22"/>
      <c r="Q25" s="22"/>
      <c r="S25" s="20"/>
      <c r="T25" s="22"/>
      <c r="U25" s="22"/>
      <c r="V25" s="22"/>
      <c r="X25" s="20"/>
      <c r="Y25" s="22"/>
      <c r="Z25" s="22"/>
      <c r="AA25" s="22"/>
      <c r="AC25" s="20"/>
      <c r="AD25" s="22"/>
      <c r="AE25" s="22"/>
      <c r="AF25" s="22"/>
      <c r="AH25" s="20"/>
      <c r="AI25" s="22"/>
      <c r="AJ25" s="22"/>
      <c r="AK25" s="22"/>
    </row>
    <row r="26" spans="1:37" s="25" customFormat="1" x14ac:dyDescent="0.2">
      <c r="A26" s="124">
        <v>34396</v>
      </c>
      <c r="B26" s="124">
        <v>25</v>
      </c>
      <c r="C26" s="149" t="s">
        <v>86</v>
      </c>
      <c r="D26" s="20">
        <v>40</v>
      </c>
      <c r="E26" s="22">
        <f t="shared" si="1"/>
        <v>61.53846153846154</v>
      </c>
      <c r="F26" s="22">
        <f t="shared" si="2"/>
        <v>3.3057851239669436</v>
      </c>
      <c r="G26" s="22">
        <f t="shared" si="3"/>
        <v>66.844246662428489</v>
      </c>
      <c r="I26" s="20">
        <v>61</v>
      </c>
      <c r="J26" s="22">
        <f t="shared" si="4"/>
        <v>46.564885496183209</v>
      </c>
      <c r="K26" s="22">
        <f t="shared" si="5"/>
        <v>1.7738287560581583</v>
      </c>
      <c r="L26" s="22">
        <f t="shared" si="0"/>
        <v>52.338714252241367</v>
      </c>
      <c r="N26" s="20"/>
      <c r="O26" s="22"/>
      <c r="P26" s="22"/>
      <c r="Q26" s="22"/>
      <c r="S26" s="20"/>
      <c r="T26" s="22"/>
      <c r="U26" s="22"/>
      <c r="V26" s="22"/>
      <c r="X26" s="20"/>
      <c r="Y26" s="22"/>
      <c r="Z26" s="22"/>
      <c r="AA26" s="22"/>
      <c r="AC26" s="20"/>
      <c r="AD26" s="22"/>
      <c r="AE26" s="22"/>
      <c r="AF26" s="22"/>
      <c r="AH26" s="20"/>
      <c r="AI26" s="22"/>
      <c r="AJ26" s="22"/>
      <c r="AK26" s="22"/>
    </row>
    <row r="27" spans="1:37" s="25" customFormat="1" x14ac:dyDescent="0.2">
      <c r="A27" s="20">
        <v>34396</v>
      </c>
      <c r="B27" s="20">
        <v>26</v>
      </c>
      <c r="C27" s="97" t="s">
        <v>87</v>
      </c>
      <c r="D27" s="20">
        <v>42</v>
      </c>
      <c r="E27" s="22">
        <f t="shared" si="1"/>
        <v>64.615384615384613</v>
      </c>
      <c r="F27" s="22">
        <f t="shared" si="2"/>
        <v>3.4710743801652901</v>
      </c>
      <c r="G27" s="22">
        <f t="shared" si="3"/>
        <v>70.086458995549904</v>
      </c>
      <c r="I27" s="20">
        <v>109.5</v>
      </c>
      <c r="J27" s="22">
        <f t="shared" si="4"/>
        <v>83.587786259541986</v>
      </c>
      <c r="K27" s="22">
        <f t="shared" si="5"/>
        <v>3.1841680129240708</v>
      </c>
      <c r="L27" s="22">
        <f t="shared" si="0"/>
        <v>90.771954272466061</v>
      </c>
      <c r="N27" s="20"/>
      <c r="O27" s="22"/>
      <c r="P27" s="22"/>
      <c r="Q27" s="22"/>
      <c r="S27" s="20"/>
      <c r="T27" s="22"/>
      <c r="U27" s="22"/>
      <c r="V27" s="22"/>
      <c r="X27" s="20"/>
      <c r="Y27" s="22"/>
      <c r="Z27" s="22"/>
      <c r="AA27" s="22"/>
      <c r="AC27" s="20"/>
      <c r="AD27" s="22"/>
      <c r="AE27" s="22"/>
      <c r="AF27" s="22"/>
      <c r="AH27" s="20"/>
      <c r="AI27" s="22"/>
      <c r="AJ27" s="22"/>
      <c r="AK27" s="22"/>
    </row>
    <row r="28" spans="1:37" s="25" customFormat="1" x14ac:dyDescent="0.2">
      <c r="A28" s="20">
        <v>34396</v>
      </c>
      <c r="B28" s="20">
        <v>27</v>
      </c>
      <c r="C28" s="97" t="s">
        <v>88</v>
      </c>
      <c r="D28" s="20">
        <v>40</v>
      </c>
      <c r="E28" s="22">
        <f t="shared" si="1"/>
        <v>61.53846153846154</v>
      </c>
      <c r="F28" s="22">
        <f t="shared" si="2"/>
        <v>3.3057851239669436</v>
      </c>
      <c r="G28" s="22">
        <f t="shared" si="3"/>
        <v>66.844246662428489</v>
      </c>
      <c r="I28" s="20">
        <v>70</v>
      </c>
      <c r="J28" s="22">
        <f t="shared" si="4"/>
        <v>53.435114503816791</v>
      </c>
      <c r="K28" s="22">
        <f t="shared" si="5"/>
        <v>2.0355411954765747</v>
      </c>
      <c r="L28" s="22">
        <f t="shared" si="0"/>
        <v>59.470655699293367</v>
      </c>
      <c r="N28" s="20"/>
      <c r="O28" s="22"/>
      <c r="P28" s="22"/>
      <c r="Q28" s="22"/>
      <c r="S28" s="20"/>
      <c r="T28" s="22"/>
      <c r="U28" s="22"/>
      <c r="V28" s="22"/>
      <c r="X28" s="20"/>
      <c r="Y28" s="22"/>
      <c r="Z28" s="22"/>
      <c r="AA28" s="22"/>
      <c r="AC28" s="20"/>
      <c r="AD28" s="22"/>
      <c r="AE28" s="22"/>
      <c r="AF28" s="22"/>
      <c r="AH28" s="20"/>
      <c r="AI28" s="22"/>
      <c r="AJ28" s="22"/>
      <c r="AK28" s="22"/>
    </row>
    <row r="29" spans="1:37" s="25" customFormat="1" x14ac:dyDescent="0.2">
      <c r="A29" s="124">
        <v>34396</v>
      </c>
      <c r="B29" s="124">
        <v>28</v>
      </c>
      <c r="C29" s="125" t="s">
        <v>97</v>
      </c>
      <c r="D29" s="20"/>
      <c r="E29" s="22" t="str">
        <f t="shared" si="1"/>
        <v/>
      </c>
      <c r="F29" s="22" t="str">
        <f t="shared" si="2"/>
        <v/>
      </c>
      <c r="G29" s="22" t="str">
        <f t="shared" si="3"/>
        <v/>
      </c>
      <c r="I29" s="20"/>
      <c r="J29" s="22" t="str">
        <f t="shared" si="4"/>
        <v/>
      </c>
      <c r="K29" s="22" t="str">
        <f t="shared" si="5"/>
        <v/>
      </c>
      <c r="L29" s="22" t="str">
        <f t="shared" si="0"/>
        <v/>
      </c>
      <c r="N29" s="20"/>
      <c r="O29" s="22"/>
      <c r="P29" s="22"/>
      <c r="Q29" s="22"/>
      <c r="S29" s="20"/>
      <c r="T29" s="22"/>
      <c r="U29" s="22"/>
      <c r="V29" s="22"/>
      <c r="X29" s="20"/>
      <c r="Y29" s="22"/>
      <c r="Z29" s="22"/>
      <c r="AA29" s="22"/>
      <c r="AC29" s="20"/>
      <c r="AD29" s="22"/>
      <c r="AE29" s="22"/>
      <c r="AF29" s="22"/>
      <c r="AH29" s="20"/>
      <c r="AI29" s="22"/>
      <c r="AJ29" s="22"/>
      <c r="AK29" s="22"/>
    </row>
    <row r="30" spans="1:37" s="25" customFormat="1" x14ac:dyDescent="0.2">
      <c r="A30" s="20">
        <v>34396</v>
      </c>
      <c r="B30" s="20">
        <v>29</v>
      </c>
      <c r="C30" s="97" t="s">
        <v>128</v>
      </c>
      <c r="D30" s="20">
        <v>30</v>
      </c>
      <c r="E30" s="22">
        <f t="shared" si="1"/>
        <v>46.153846153846153</v>
      </c>
      <c r="F30" s="22">
        <f t="shared" si="2"/>
        <v>2.4793388429752072</v>
      </c>
      <c r="G30" s="22">
        <f t="shared" si="3"/>
        <v>50.633184996821363</v>
      </c>
      <c r="I30" s="20">
        <v>57</v>
      </c>
      <c r="J30" s="22">
        <f t="shared" si="4"/>
        <v>43.511450381679388</v>
      </c>
      <c r="K30" s="22">
        <f t="shared" si="5"/>
        <v>1.6575121163166395</v>
      </c>
      <c r="L30" s="22">
        <f t="shared" si="0"/>
        <v>49.168962497996027</v>
      </c>
      <c r="N30" s="20"/>
      <c r="O30" s="22"/>
      <c r="P30" s="22"/>
      <c r="Q30" s="22"/>
      <c r="S30" s="20"/>
      <c r="T30" s="22"/>
      <c r="U30" s="22"/>
      <c r="V30" s="22"/>
      <c r="X30" s="20"/>
      <c r="Y30" s="22"/>
      <c r="Z30" s="22"/>
      <c r="AA30" s="22"/>
      <c r="AC30" s="20"/>
      <c r="AD30" s="22"/>
      <c r="AE30" s="22"/>
      <c r="AF30" s="22"/>
      <c r="AH30" s="20"/>
      <c r="AI30" s="22"/>
      <c r="AJ30" s="22"/>
      <c r="AK30" s="22"/>
    </row>
    <row r="31" spans="1:37" s="25" customFormat="1" x14ac:dyDescent="0.2">
      <c r="A31" s="20">
        <v>34396</v>
      </c>
      <c r="B31" s="20">
        <v>30</v>
      </c>
      <c r="C31" s="97" t="s">
        <v>89</v>
      </c>
      <c r="D31" s="20">
        <v>55</v>
      </c>
      <c r="E31" s="22">
        <f t="shared" si="1"/>
        <v>84.615384615384613</v>
      </c>
      <c r="F31" s="22">
        <f t="shared" si="2"/>
        <v>4.5454545454545467</v>
      </c>
      <c r="G31" s="22">
        <f t="shared" si="3"/>
        <v>91.16083916083916</v>
      </c>
      <c r="I31" s="20">
        <v>120</v>
      </c>
      <c r="J31" s="22">
        <f t="shared" si="4"/>
        <v>91.603053435114504</v>
      </c>
      <c r="K31" s="22">
        <f t="shared" si="5"/>
        <v>3.4894991922455572</v>
      </c>
      <c r="L31" s="22">
        <f t="shared" si="0"/>
        <v>99.092552627360064</v>
      </c>
      <c r="N31" s="20"/>
      <c r="O31" s="22"/>
      <c r="P31" s="22"/>
      <c r="Q31" s="22"/>
      <c r="S31" s="20"/>
      <c r="T31" s="22"/>
      <c r="U31" s="22"/>
      <c r="V31" s="22"/>
      <c r="X31" s="20"/>
      <c r="Y31" s="22"/>
      <c r="Z31" s="22"/>
      <c r="AA31" s="22"/>
      <c r="AC31" s="20"/>
      <c r="AD31" s="22"/>
      <c r="AE31" s="22"/>
      <c r="AF31" s="22"/>
      <c r="AH31" s="20"/>
      <c r="AI31" s="22"/>
      <c r="AJ31" s="22"/>
      <c r="AK31" s="22"/>
    </row>
    <row r="32" spans="1:37" s="25" customFormat="1" x14ac:dyDescent="0.2">
      <c r="A32" s="20">
        <v>34396</v>
      </c>
      <c r="B32" s="20">
        <v>31</v>
      </c>
      <c r="C32" s="97" t="s">
        <v>90</v>
      </c>
      <c r="D32" s="20">
        <v>42</v>
      </c>
      <c r="E32" s="22">
        <f t="shared" si="1"/>
        <v>64.615384615384613</v>
      </c>
      <c r="F32" s="22">
        <f t="shared" si="2"/>
        <v>3.4710743801652901</v>
      </c>
      <c r="G32" s="22">
        <f t="shared" si="3"/>
        <v>70.086458995549904</v>
      </c>
      <c r="I32" s="20">
        <v>69.75</v>
      </c>
      <c r="J32" s="22">
        <f t="shared" si="4"/>
        <v>53.244274809160309</v>
      </c>
      <c r="K32" s="22">
        <f t="shared" si="5"/>
        <v>2.0282714054927302</v>
      </c>
      <c r="L32" s="22">
        <f t="shared" si="0"/>
        <v>59.27254621465304</v>
      </c>
      <c r="N32" s="20"/>
      <c r="O32" s="22"/>
      <c r="P32" s="22"/>
      <c r="Q32" s="22"/>
      <c r="S32" s="20"/>
      <c r="T32" s="22"/>
      <c r="U32" s="22"/>
      <c r="V32" s="22"/>
      <c r="X32" s="20"/>
      <c r="Y32" s="22"/>
      <c r="Z32" s="22"/>
      <c r="AA32" s="22"/>
      <c r="AC32" s="20"/>
      <c r="AD32" s="22"/>
      <c r="AE32" s="22"/>
      <c r="AF32" s="22"/>
      <c r="AH32" s="20"/>
      <c r="AI32" s="22"/>
      <c r="AJ32" s="22"/>
      <c r="AK32" s="22"/>
    </row>
    <row r="33" spans="1:42" s="25" customFormat="1" x14ac:dyDescent="0.2">
      <c r="A33" s="20">
        <v>34396</v>
      </c>
      <c r="B33" s="20">
        <v>32</v>
      </c>
      <c r="C33" s="97" t="s">
        <v>122</v>
      </c>
      <c r="D33" s="20">
        <v>44</v>
      </c>
      <c r="E33" s="22">
        <f t="shared" si="1"/>
        <v>67.692307692307693</v>
      </c>
      <c r="F33" s="22">
        <f t="shared" si="2"/>
        <v>3.6363636363636376</v>
      </c>
      <c r="G33" s="22">
        <f t="shared" si="3"/>
        <v>73.328671328671334</v>
      </c>
      <c r="I33" s="20">
        <v>90</v>
      </c>
      <c r="J33" s="22">
        <f t="shared" si="4"/>
        <v>68.702290076335885</v>
      </c>
      <c r="K33" s="22">
        <f t="shared" si="5"/>
        <v>2.617124394184168</v>
      </c>
      <c r="L33" s="22">
        <f>IF(I33="","",J33+K33+$K$36)</f>
        <v>75.319414470520059</v>
      </c>
      <c r="N33" s="20"/>
      <c r="O33" s="22"/>
      <c r="P33" s="22"/>
      <c r="Q33" s="22"/>
      <c r="S33" s="20"/>
      <c r="T33" s="22"/>
      <c r="U33" s="22"/>
      <c r="V33" s="22"/>
      <c r="X33" s="20"/>
      <c r="Y33" s="22"/>
      <c r="Z33" s="22"/>
      <c r="AA33" s="22"/>
      <c r="AC33" s="20"/>
      <c r="AD33" s="22"/>
      <c r="AE33" s="22"/>
      <c r="AF33" s="22"/>
      <c r="AH33" s="20"/>
      <c r="AI33" s="22"/>
      <c r="AJ33" s="22"/>
      <c r="AK33" s="22"/>
    </row>
    <row r="34" spans="1:42" s="25" customFormat="1" x14ac:dyDescent="0.2">
      <c r="A34" s="17"/>
      <c r="B34" s="17"/>
      <c r="C34" s="60"/>
      <c r="D34" s="27"/>
      <c r="E34" s="27"/>
      <c r="F34" s="27"/>
      <c r="G34" s="27"/>
      <c r="I34" s="27"/>
      <c r="J34" s="27"/>
      <c r="K34" s="27"/>
      <c r="L34" s="27"/>
      <c r="S34" s="27"/>
      <c r="T34" s="27"/>
      <c r="U34" s="27"/>
      <c r="V34" s="27"/>
      <c r="AC34" s="27"/>
      <c r="AD34" s="27"/>
      <c r="AE34" s="27"/>
      <c r="AF34" s="27"/>
    </row>
    <row r="35" spans="1:42" s="25" customFormat="1" x14ac:dyDescent="0.2">
      <c r="A35" s="27"/>
      <c r="B35" s="27"/>
      <c r="D35" s="61" t="s">
        <v>148</v>
      </c>
      <c r="E35" s="139">
        <v>55.846153846153825</v>
      </c>
      <c r="F35" s="61">
        <f>AVERAGE(F2:F33)</f>
        <v>2.9805385230605181</v>
      </c>
      <c r="G35" s="61">
        <f>AVERAGE(G2:G33)</f>
        <v>60.46440949080246</v>
      </c>
      <c r="I35" s="61"/>
      <c r="J35" s="139">
        <v>52.502120441051744</v>
      </c>
      <c r="K35" s="61">
        <f>AVERAGE(K2:K33)</f>
        <v>2.0009470224500028</v>
      </c>
      <c r="L35" s="61">
        <f>AVERAGE(L2:L33)</f>
        <v>58.527927806866941</v>
      </c>
      <c r="M35" s="61"/>
      <c r="N35" s="61"/>
      <c r="O35" s="61">
        <f>AVERAGE(O2:O33)</f>
        <v>73.846153846153854</v>
      </c>
      <c r="P35" s="61">
        <f>AVERAGE(P2:P33)</f>
        <v>2</v>
      </c>
      <c r="Q35" s="61">
        <f>AVERAGE(Q2:Q33)</f>
        <v>75.846153846153854</v>
      </c>
      <c r="S35" s="61"/>
      <c r="T35" s="61">
        <f>AVERAGE(T2:T33)</f>
        <v>82.327586206896555</v>
      </c>
      <c r="U35" s="61">
        <f>AVERAGE(U2:U33)</f>
        <v>2</v>
      </c>
      <c r="V35" s="61">
        <f>AVERAGE(V2:V33)</f>
        <v>88.327586206896555</v>
      </c>
      <c r="Y35" s="61">
        <f>AVERAGE(Y2:Y33)</f>
        <v>84</v>
      </c>
      <c r="Z35" s="61">
        <f>AVERAGE(Z2:Z33)</f>
        <v>0</v>
      </c>
      <c r="AA35" s="61">
        <f>AVERAGE(AA2:AA33)</f>
        <v>84</v>
      </c>
      <c r="AC35" s="61"/>
      <c r="AD35" s="61">
        <f>AVERAGE(AD2:AD33)</f>
        <v>77.607361963190186</v>
      </c>
      <c r="AE35" s="61">
        <f>AVERAGE(AE2:AE33)</f>
        <v>3</v>
      </c>
      <c r="AF35" s="61">
        <f>AVERAGE(AF2:AF33)</f>
        <v>80.607361963190186</v>
      </c>
      <c r="AI35" s="61">
        <f>AVERAGE(AI2:AI33)</f>
        <v>82</v>
      </c>
      <c r="AJ35" s="61">
        <f>AVERAGE(AJ2:AJ33)</f>
        <v>0</v>
      </c>
      <c r="AK35" s="61">
        <f>AVERAGE(AK2:AK33)</f>
        <v>82</v>
      </c>
    </row>
    <row r="36" spans="1:42" s="25" customFormat="1" x14ac:dyDescent="0.2">
      <c r="A36" s="27"/>
      <c r="B36" s="27"/>
      <c r="D36" s="27"/>
      <c r="E36" s="27"/>
      <c r="F36" s="27">
        <v>2</v>
      </c>
      <c r="G36" s="27"/>
      <c r="I36" s="27"/>
      <c r="J36" s="27"/>
      <c r="K36" s="27">
        <v>4</v>
      </c>
      <c r="L36" s="27"/>
    </row>
    <row r="37" spans="1:42" s="25" customFormat="1" x14ac:dyDescent="0.2">
      <c r="A37" s="27"/>
      <c r="B37" s="27"/>
      <c r="D37" s="27"/>
      <c r="E37" s="27"/>
      <c r="F37" s="27"/>
      <c r="G37" s="27"/>
      <c r="I37" s="27"/>
      <c r="J37" s="27"/>
      <c r="K37" s="27"/>
      <c r="L37" s="27"/>
    </row>
    <row r="38" spans="1:42" x14ac:dyDescent="0.2">
      <c r="D38" s="148" t="s">
        <v>148</v>
      </c>
      <c r="E38" s="3">
        <v>55.8</v>
      </c>
      <c r="F38" s="3">
        <v>5</v>
      </c>
      <c r="G38" s="3">
        <v>60.8</v>
      </c>
    </row>
    <row r="39" spans="1:42" x14ac:dyDescent="0.2">
      <c r="D39" s="136" t="s">
        <v>147</v>
      </c>
      <c r="E39" s="3">
        <v>57.9</v>
      </c>
      <c r="F39" s="3">
        <v>5</v>
      </c>
      <c r="G39" s="3">
        <v>63.4</v>
      </c>
      <c r="J39" s="3">
        <v>55</v>
      </c>
      <c r="K39" s="3">
        <v>7</v>
      </c>
      <c r="L39" s="3">
        <v>62</v>
      </c>
    </row>
    <row r="40" spans="1:42" x14ac:dyDescent="0.2">
      <c r="A40" s="8"/>
      <c r="B40" s="8"/>
      <c r="C40" s="8"/>
      <c r="D40" s="101" t="s">
        <v>109</v>
      </c>
      <c r="E40" s="8">
        <v>61.687344913151342</v>
      </c>
      <c r="F40" s="8">
        <v>0</v>
      </c>
      <c r="G40" s="8">
        <v>61.687344913151342</v>
      </c>
      <c r="H40" s="8"/>
      <c r="I40" s="8"/>
      <c r="J40" s="8">
        <v>61.976836009476166</v>
      </c>
      <c r="K40" s="8">
        <v>0</v>
      </c>
      <c r="L40" s="8">
        <v>61.976836009476166</v>
      </c>
      <c r="M40" s="8"/>
      <c r="N40" s="8"/>
      <c r="O40" s="8">
        <v>58.974358974358978</v>
      </c>
      <c r="P40" s="8">
        <v>2</v>
      </c>
      <c r="Q40" s="8">
        <v>60.974358974358978</v>
      </c>
      <c r="R40" s="8"/>
      <c r="S40" s="8"/>
      <c r="T40" s="8">
        <v>54.760971786833849</v>
      </c>
      <c r="U40" s="8">
        <v>2</v>
      </c>
      <c r="V40" s="8">
        <v>60.760971786833856</v>
      </c>
      <c r="W40" s="8"/>
      <c r="X40" s="8"/>
      <c r="Y40" s="8">
        <v>79.111111111111114</v>
      </c>
      <c r="Z40" s="8">
        <v>0</v>
      </c>
      <c r="AA40" s="8">
        <v>79.111111111111114</v>
      </c>
      <c r="AB40" s="8"/>
      <c r="AC40" s="8"/>
      <c r="AD40" s="8">
        <v>57.921328040418622</v>
      </c>
      <c r="AE40" s="8">
        <v>3</v>
      </c>
      <c r="AF40" s="8">
        <v>60.921328040418622</v>
      </c>
      <c r="AG40" s="8"/>
      <c r="AH40" s="8"/>
      <c r="AI40" s="8">
        <v>74.470588235294116</v>
      </c>
      <c r="AJ40" s="8">
        <v>0</v>
      </c>
      <c r="AK40" s="8">
        <v>74.470588235294116</v>
      </c>
      <c r="AL40" s="8"/>
      <c r="AM40" s="8"/>
      <c r="AN40" s="8"/>
      <c r="AO40" s="8"/>
      <c r="AP40" s="8"/>
    </row>
    <row r="41" spans="1:42" x14ac:dyDescent="0.2">
      <c r="D41" s="83" t="s">
        <v>53</v>
      </c>
      <c r="E41" s="8">
        <v>64.986737400530501</v>
      </c>
      <c r="F41" s="3">
        <v>0</v>
      </c>
      <c r="G41" s="8">
        <v>64.986737400530501</v>
      </c>
      <c r="H41" s="3"/>
      <c r="J41" s="8">
        <v>69.658251231527089</v>
      </c>
      <c r="K41" s="3">
        <v>0</v>
      </c>
      <c r="L41" s="8">
        <v>69.658251231527089</v>
      </c>
      <c r="M41" s="3"/>
      <c r="N41" s="3"/>
      <c r="O41" s="8">
        <v>62.662721893491117</v>
      </c>
      <c r="P41" s="8">
        <v>2.9830028328611902</v>
      </c>
      <c r="Q41" s="8">
        <v>65.29069514055351</v>
      </c>
      <c r="R41" s="3"/>
      <c r="S41" s="3"/>
      <c r="T41" s="8">
        <v>52.4258760107817</v>
      </c>
      <c r="U41" s="8">
        <v>5.0016066838046234</v>
      </c>
      <c r="V41" s="8">
        <v>57.444329055772279</v>
      </c>
      <c r="W41" s="3"/>
      <c r="X41" s="3"/>
      <c r="Y41" s="8">
        <v>72.444444444444443</v>
      </c>
      <c r="Z41" s="3">
        <v>0</v>
      </c>
      <c r="AA41" s="8">
        <v>72.444444444444443</v>
      </c>
      <c r="AB41" s="3"/>
      <c r="AC41" s="3"/>
      <c r="AD41" s="8">
        <v>56.03680981595091</v>
      </c>
      <c r="AE41" s="3">
        <v>3</v>
      </c>
      <c r="AF41" s="8">
        <v>59.036809815950939</v>
      </c>
      <c r="AG41" s="3"/>
      <c r="AH41" s="3"/>
      <c r="AI41" s="3">
        <v>70.8</v>
      </c>
      <c r="AJ41" s="3">
        <v>0</v>
      </c>
      <c r="AK41" s="3">
        <v>70.8</v>
      </c>
    </row>
  </sheetData>
  <sortState ref="A2:C33">
    <sortCondition ref="C2:C33"/>
  </sortState>
  <phoneticPr fontId="0" type="noConversion"/>
  <pageMargins left="0.75" right="0.75" top="1" bottom="1" header="0.5" footer="0.5"/>
  <pageSetup scale="63" fitToWidth="2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0"/>
  <sheetViews>
    <sheetView zoomScaleNormal="100" workbookViewId="0">
      <selection activeCell="L26" sqref="L26"/>
    </sheetView>
  </sheetViews>
  <sheetFormatPr defaultRowHeight="12.75" x14ac:dyDescent="0.2"/>
  <cols>
    <col min="1" max="1" width="9.28515625" style="3" bestFit="1" customWidth="1"/>
    <col min="2" max="2" width="3.140625" style="3" customWidth="1"/>
    <col min="3" max="3" width="32" bestFit="1" customWidth="1"/>
    <col min="4" max="4" width="9.85546875" style="3" bestFit="1" customWidth="1"/>
    <col min="5" max="5" width="9.28515625" style="3" bestFit="1" customWidth="1"/>
    <col min="6" max="6" width="9.28515625" style="3" customWidth="1"/>
    <col min="7" max="7" width="8.7109375" customWidth="1"/>
    <col min="11" max="11" width="9.140625" style="3"/>
    <col min="12" max="12" width="12.42578125" style="3" customWidth="1"/>
    <col min="13" max="13" width="11.140625" bestFit="1" customWidth="1"/>
    <col min="14" max="14" width="10.140625" customWidth="1"/>
    <col min="15" max="15" width="9.28515625" bestFit="1" customWidth="1"/>
    <col min="16" max="18" width="9.140625" style="3"/>
    <col min="19" max="20" width="9.140625" style="63"/>
    <col min="21" max="24" width="9.140625" style="31"/>
    <col min="25" max="33" width="9.140625" style="25"/>
  </cols>
  <sheetData>
    <row r="1" spans="1:34" x14ac:dyDescent="0.2">
      <c r="A1" s="20" t="s">
        <v>3</v>
      </c>
      <c r="B1" s="20" t="s">
        <v>39</v>
      </c>
      <c r="C1" s="29" t="s">
        <v>1</v>
      </c>
      <c r="D1" s="20" t="s">
        <v>2</v>
      </c>
      <c r="E1" s="20" t="s">
        <v>10</v>
      </c>
      <c r="F1" s="20" t="s">
        <v>11</v>
      </c>
      <c r="G1" s="20" t="s">
        <v>14</v>
      </c>
      <c r="H1" s="20" t="s">
        <v>15</v>
      </c>
      <c r="I1" s="20" t="s">
        <v>16</v>
      </c>
      <c r="J1" s="69" t="s">
        <v>17</v>
      </c>
      <c r="K1" s="69" t="s">
        <v>23</v>
      </c>
      <c r="L1" s="20" t="s">
        <v>18</v>
      </c>
      <c r="M1" s="62" t="s">
        <v>19</v>
      </c>
      <c r="N1" s="38" t="s">
        <v>51</v>
      </c>
      <c r="O1" s="38" t="s">
        <v>20</v>
      </c>
      <c r="P1" s="69" t="s">
        <v>52</v>
      </c>
      <c r="Q1" s="89" t="s">
        <v>61</v>
      </c>
      <c r="R1" s="89" t="s">
        <v>57</v>
      </c>
      <c r="S1" s="89" t="s">
        <v>55</v>
      </c>
      <c r="T1" s="89" t="s">
        <v>52</v>
      </c>
      <c r="U1" s="89" t="s">
        <v>31</v>
      </c>
      <c r="V1" s="38"/>
      <c r="W1" s="38"/>
      <c r="Y1" s="31"/>
      <c r="AH1" s="25"/>
    </row>
    <row r="2" spans="1:34" ht="12.75" customHeight="1" x14ac:dyDescent="0.2">
      <c r="A2" s="20">
        <v>34396</v>
      </c>
      <c r="B2" s="20">
        <v>1</v>
      </c>
      <c r="C2" s="97" t="s">
        <v>66</v>
      </c>
      <c r="D2" s="98">
        <v>369952</v>
      </c>
      <c r="E2" s="22">
        <f>Exams!G2</f>
        <v>55.496503496503493</v>
      </c>
      <c r="F2" s="22">
        <f>Exams!L2</f>
        <v>45.20677280518936</v>
      </c>
      <c r="G2" s="22"/>
      <c r="H2" s="22"/>
      <c r="I2" s="22"/>
      <c r="J2" s="70"/>
      <c r="K2" s="70"/>
      <c r="L2" s="137">
        <f>AVERAGE(E2:K2)</f>
        <v>50.351638150846426</v>
      </c>
      <c r="M2" s="137">
        <f>Reports!O4</f>
        <v>85</v>
      </c>
      <c r="N2" s="137">
        <v>85</v>
      </c>
      <c r="O2" s="137">
        <f>(0.65*L2)+(0.25*M2)+(0.1*N2)</f>
        <v>62.478564798050179</v>
      </c>
      <c r="P2" s="138" t="str">
        <f>IF(L2&lt;45,"F",IF(O2&lt;58.9,"F",IF(L2&lt;59.9,"D",(VLOOKUP(O2,$L$40:$M$44,2)))))</f>
        <v>D</v>
      </c>
      <c r="Q2" s="89"/>
      <c r="R2" s="89"/>
      <c r="S2" s="89"/>
      <c r="T2" s="89"/>
      <c r="U2" s="90" t="s">
        <v>7</v>
      </c>
      <c r="V2" s="36"/>
      <c r="W2" s="36"/>
      <c r="X2" s="36"/>
      <c r="Y2" s="36"/>
      <c r="AH2" s="25"/>
    </row>
    <row r="3" spans="1:34" x14ac:dyDescent="0.2">
      <c r="A3" s="20">
        <v>34396</v>
      </c>
      <c r="B3" s="20">
        <v>2</v>
      </c>
      <c r="C3" s="97" t="s">
        <v>95</v>
      </c>
      <c r="D3" s="98">
        <v>41028</v>
      </c>
      <c r="E3" s="22">
        <f>Exams!G3</f>
        <v>49.012078830260656</v>
      </c>
      <c r="F3" s="22">
        <f>Exams!L3</f>
        <v>54.716028067925365</v>
      </c>
      <c r="G3" s="22"/>
      <c r="H3" s="22"/>
      <c r="I3" s="22"/>
      <c r="J3" s="70"/>
      <c r="K3" s="70"/>
      <c r="L3" s="137">
        <f>AVERAGE(E3:K3)</f>
        <v>51.864053449093007</v>
      </c>
      <c r="M3" s="137">
        <f>Reports!O5</f>
        <v>75</v>
      </c>
      <c r="N3" s="137">
        <v>85</v>
      </c>
      <c r="O3" s="137">
        <f>(0.65*L3)+(0.25*M3)+(0.1*N3)</f>
        <v>60.961634741910459</v>
      </c>
      <c r="P3" s="138" t="str">
        <f>IF(L3&lt;45,"F",IF(O3&lt;58.9,"F",IF(L3&lt;59.9,"D",(VLOOKUP(O3,$L$40:$M$44,2)))))</f>
        <v>D</v>
      </c>
      <c r="Q3" s="89"/>
      <c r="R3" s="89"/>
      <c r="S3" s="89"/>
      <c r="T3" s="89"/>
      <c r="U3" s="90" t="s">
        <v>7</v>
      </c>
      <c r="V3" s="36"/>
      <c r="W3" s="36"/>
      <c r="X3" s="36"/>
      <c r="Y3" s="36"/>
      <c r="AH3" s="25"/>
    </row>
    <row r="4" spans="1:34" x14ac:dyDescent="0.2">
      <c r="A4" s="20">
        <v>34396</v>
      </c>
      <c r="B4" s="20">
        <v>3</v>
      </c>
      <c r="C4" s="97" t="s">
        <v>104</v>
      </c>
      <c r="D4" s="98">
        <v>417083</v>
      </c>
      <c r="E4" s="22">
        <f>Exams!G4</f>
        <v>58.738715829624923</v>
      </c>
      <c r="F4" s="22">
        <f>Exams!L4</f>
        <v>61.451750545696697</v>
      </c>
      <c r="G4" s="22"/>
      <c r="H4" s="22"/>
      <c r="I4" s="22"/>
      <c r="J4" s="70"/>
      <c r="K4" s="70"/>
      <c r="L4" s="137">
        <f t="shared" ref="L4:L33" si="0">AVERAGE(E4:K4)</f>
        <v>60.09523318766081</v>
      </c>
      <c r="M4" s="137">
        <f>Reports!O6</f>
        <v>65</v>
      </c>
      <c r="N4" s="137">
        <v>85</v>
      </c>
      <c r="O4" s="137">
        <f t="shared" ref="O4:O33" si="1">(0.65*L4)+(0.25*M4)+(0.1*N4)</f>
        <v>63.811901571979526</v>
      </c>
      <c r="P4" s="138" t="str">
        <f t="shared" ref="P4:P33" si="2">IF(L4&lt;45,"F",IF(O4&lt;58.9,"F",IF(L4&lt;59.9,"D",(VLOOKUP(O4,$L$40:$M$44,2)))))</f>
        <v>D</v>
      </c>
      <c r="Q4" s="89"/>
      <c r="R4" s="89"/>
      <c r="S4" s="89"/>
      <c r="T4" s="89"/>
      <c r="U4" s="90" t="s">
        <v>7</v>
      </c>
      <c r="V4" s="36"/>
      <c r="W4" s="36"/>
      <c r="X4" s="36"/>
      <c r="Y4" s="36"/>
      <c r="AH4" s="25"/>
    </row>
    <row r="5" spans="1:34" x14ac:dyDescent="0.2">
      <c r="A5" s="20">
        <v>34396</v>
      </c>
      <c r="B5" s="20">
        <v>4</v>
      </c>
      <c r="C5" s="97" t="s">
        <v>67</v>
      </c>
      <c r="D5" s="98">
        <v>92974</v>
      </c>
      <c r="E5" s="22">
        <f>Exams!G5</f>
        <v>76.570883661792763</v>
      </c>
      <c r="F5" s="22">
        <f>Exams!L5</f>
        <v>76.111852409081393</v>
      </c>
      <c r="G5" s="22"/>
      <c r="H5" s="22"/>
      <c r="I5" s="22"/>
      <c r="J5" s="70"/>
      <c r="K5" s="70"/>
      <c r="L5" s="137">
        <f t="shared" si="0"/>
        <v>76.341368035437085</v>
      </c>
      <c r="M5" s="137">
        <f>Reports!O7</f>
        <v>100</v>
      </c>
      <c r="N5" s="137">
        <v>85</v>
      </c>
      <c r="O5" s="137">
        <f t="shared" si="1"/>
        <v>83.121889223034117</v>
      </c>
      <c r="P5" s="138" t="str">
        <f t="shared" si="2"/>
        <v>B</v>
      </c>
      <c r="Q5" s="89"/>
      <c r="R5" s="89"/>
      <c r="S5" s="89"/>
      <c r="T5" s="89"/>
      <c r="U5" s="90" t="s">
        <v>12</v>
      </c>
      <c r="V5" s="36"/>
      <c r="W5" s="36"/>
      <c r="X5" s="36"/>
      <c r="Y5" s="36"/>
      <c r="AH5" s="25"/>
    </row>
    <row r="6" spans="1:34" x14ac:dyDescent="0.2">
      <c r="A6" s="20">
        <v>34396</v>
      </c>
      <c r="B6" s="20">
        <v>5</v>
      </c>
      <c r="C6" s="97" t="s">
        <v>69</v>
      </c>
      <c r="D6" s="98">
        <v>535670</v>
      </c>
      <c r="E6" s="22">
        <f>Exams!G6</f>
        <v>50.633184996821363</v>
      </c>
      <c r="F6" s="22">
        <f>Exams!L6</f>
        <v>38.867269296698687</v>
      </c>
      <c r="G6" s="22"/>
      <c r="H6" s="22"/>
      <c r="I6" s="22"/>
      <c r="J6" s="70"/>
      <c r="K6" s="70"/>
      <c r="L6" s="137">
        <f t="shared" si="0"/>
        <v>44.750227146760025</v>
      </c>
      <c r="M6" s="137">
        <f>Reports!O8</f>
        <v>55</v>
      </c>
      <c r="N6" s="137">
        <v>85</v>
      </c>
      <c r="O6" s="137">
        <f t="shared" si="1"/>
        <v>51.337647645394014</v>
      </c>
      <c r="P6" s="138" t="str">
        <f t="shared" si="2"/>
        <v>F</v>
      </c>
      <c r="Q6" s="89"/>
      <c r="R6" s="89"/>
      <c r="S6" s="89"/>
      <c r="T6" s="89"/>
      <c r="U6" s="90" t="s">
        <v>13</v>
      </c>
      <c r="V6" s="36"/>
      <c r="W6" s="36"/>
      <c r="X6" s="36"/>
      <c r="Y6" s="36"/>
      <c r="AH6" s="25"/>
    </row>
    <row r="7" spans="1:34" x14ac:dyDescent="0.2">
      <c r="A7" s="20">
        <v>34396</v>
      </c>
      <c r="B7" s="20">
        <v>6</v>
      </c>
      <c r="C7" s="97" t="s">
        <v>70</v>
      </c>
      <c r="D7" s="98">
        <v>396973</v>
      </c>
      <c r="E7" s="22">
        <f>Exams!G7</f>
        <v>65.223140495867767</v>
      </c>
      <c r="F7" s="22">
        <f>Exams!L7</f>
        <v>75.715633439800712</v>
      </c>
      <c r="G7" s="22"/>
      <c r="H7" s="22"/>
      <c r="I7" s="22"/>
      <c r="J7" s="70"/>
      <c r="K7" s="70"/>
      <c r="L7" s="137">
        <f t="shared" si="0"/>
        <v>70.469386967834239</v>
      </c>
      <c r="M7" s="137">
        <f>Reports!O9</f>
        <v>95</v>
      </c>
      <c r="N7" s="137">
        <v>85</v>
      </c>
      <c r="O7" s="137">
        <f t="shared" si="1"/>
        <v>78.055101529092255</v>
      </c>
      <c r="P7" s="138" t="str">
        <f t="shared" si="2"/>
        <v>C</v>
      </c>
      <c r="Q7" s="89"/>
      <c r="R7" s="89"/>
      <c r="S7" s="89"/>
      <c r="T7" s="89"/>
      <c r="U7" s="90" t="s">
        <v>12</v>
      </c>
      <c r="V7" s="36"/>
      <c r="W7" s="36"/>
      <c r="X7" s="36"/>
      <c r="Y7" s="36"/>
      <c r="AH7" s="25"/>
    </row>
    <row r="8" spans="1:34" x14ac:dyDescent="0.2">
      <c r="A8" s="20">
        <v>34396</v>
      </c>
      <c r="B8" s="20">
        <v>7</v>
      </c>
      <c r="C8" s="122" t="s">
        <v>71</v>
      </c>
      <c r="D8" s="98">
        <v>293569</v>
      </c>
      <c r="E8" s="22">
        <f>Exams!G8</f>
        <v>61.980928162746345</v>
      </c>
      <c r="F8" s="22">
        <f>Exams!L8</f>
        <v>66.008268692424366</v>
      </c>
      <c r="G8" s="22"/>
      <c r="H8" s="22"/>
      <c r="I8" s="22"/>
      <c r="J8" s="70"/>
      <c r="K8" s="70"/>
      <c r="L8" s="137">
        <f t="shared" si="0"/>
        <v>63.994598427585359</v>
      </c>
      <c r="M8" s="137">
        <f>Reports!O10</f>
        <v>70</v>
      </c>
      <c r="N8" s="137">
        <v>85</v>
      </c>
      <c r="O8" s="137">
        <f t="shared" si="1"/>
        <v>67.596488977930477</v>
      </c>
      <c r="P8" s="138" t="str">
        <f t="shared" si="2"/>
        <v>D</v>
      </c>
      <c r="Q8" s="89"/>
      <c r="R8" s="89"/>
      <c r="S8" s="89"/>
      <c r="T8" s="89"/>
      <c r="U8" s="90" t="s">
        <v>7</v>
      </c>
      <c r="V8" s="36"/>
      <c r="W8" s="36"/>
      <c r="X8" s="36"/>
      <c r="Y8" s="36"/>
      <c r="AH8" s="25"/>
    </row>
    <row r="9" spans="1:34" x14ac:dyDescent="0.2">
      <c r="A9" s="20">
        <v>34396</v>
      </c>
      <c r="B9" s="20">
        <v>8</v>
      </c>
      <c r="C9" s="97" t="s">
        <v>72</v>
      </c>
      <c r="D9" s="98">
        <v>106383</v>
      </c>
      <c r="E9" s="22">
        <f>Exams!G9</f>
        <v>47.390972663699941</v>
      </c>
      <c r="F9" s="22">
        <f>Exams!L9</f>
        <v>45.602991774470027</v>
      </c>
      <c r="G9" s="22"/>
      <c r="H9" s="22"/>
      <c r="I9" s="22"/>
      <c r="J9" s="70"/>
      <c r="K9" s="70"/>
      <c r="L9" s="137">
        <f t="shared" si="0"/>
        <v>46.496982219084984</v>
      </c>
      <c r="M9" s="137">
        <f>Reports!O11</f>
        <v>60</v>
      </c>
      <c r="N9" s="137">
        <v>85</v>
      </c>
      <c r="O9" s="137">
        <f t="shared" si="1"/>
        <v>53.72303844240524</v>
      </c>
      <c r="P9" s="138" t="str">
        <f t="shared" si="2"/>
        <v>F</v>
      </c>
      <c r="Q9" s="89"/>
      <c r="R9" s="89"/>
      <c r="S9" s="89"/>
      <c r="T9" s="89"/>
      <c r="U9" s="90" t="s">
        <v>13</v>
      </c>
      <c r="V9" s="36"/>
      <c r="W9" s="36"/>
      <c r="X9" s="36"/>
      <c r="Y9" s="36"/>
      <c r="AH9" s="25"/>
    </row>
    <row r="10" spans="1:34" x14ac:dyDescent="0.2">
      <c r="A10" s="20">
        <v>34396</v>
      </c>
      <c r="B10" s="20">
        <v>9</v>
      </c>
      <c r="C10" s="122" t="s">
        <v>73</v>
      </c>
      <c r="D10" s="98">
        <v>484248</v>
      </c>
      <c r="E10" s="22">
        <f>Exams!G10</f>
        <v>39.285441830896382</v>
      </c>
      <c r="F10" s="22">
        <f>Exams!L10</f>
        <v>38.074831358137352</v>
      </c>
      <c r="G10" s="22"/>
      <c r="H10" s="22"/>
      <c r="I10" s="22"/>
      <c r="J10" s="70"/>
      <c r="K10" s="70"/>
      <c r="L10" s="137">
        <f t="shared" si="0"/>
        <v>38.680136594516867</v>
      </c>
      <c r="M10" s="137">
        <f>Reports!O12</f>
        <v>90</v>
      </c>
      <c r="N10" s="137">
        <v>85</v>
      </c>
      <c r="O10" s="137">
        <f t="shared" si="1"/>
        <v>56.142088786435963</v>
      </c>
      <c r="P10" s="138" t="str">
        <f t="shared" si="2"/>
        <v>F</v>
      </c>
      <c r="Q10" s="89"/>
      <c r="R10" s="89"/>
      <c r="S10" s="89"/>
      <c r="T10" s="89"/>
      <c r="U10" s="90" t="s">
        <v>13</v>
      </c>
      <c r="V10" s="36"/>
      <c r="W10" s="36"/>
      <c r="X10" s="36"/>
      <c r="Y10" s="36"/>
      <c r="AH10" s="25"/>
    </row>
    <row r="11" spans="1:34" x14ac:dyDescent="0.2">
      <c r="A11" s="124">
        <v>34396</v>
      </c>
      <c r="B11" s="124">
        <v>10</v>
      </c>
      <c r="C11" s="149" t="s">
        <v>74</v>
      </c>
      <c r="D11" s="98">
        <v>124007</v>
      </c>
      <c r="E11" s="22">
        <f>Exams!G11</f>
        <v>36.043229497774952</v>
      </c>
      <c r="F11" s="22" t="str">
        <f>Exams!L11</f>
        <v/>
      </c>
      <c r="G11" s="22"/>
      <c r="H11" s="22"/>
      <c r="I11" s="22"/>
      <c r="J11" s="70"/>
      <c r="K11" s="70"/>
      <c r="L11" s="137"/>
      <c r="M11" s="137"/>
      <c r="N11" s="137"/>
      <c r="O11" s="137"/>
      <c r="P11" s="138" t="s">
        <v>48</v>
      </c>
      <c r="Q11" s="89"/>
      <c r="R11" s="89"/>
      <c r="S11" s="89"/>
      <c r="T11" s="89"/>
      <c r="U11" s="90" t="s">
        <v>13</v>
      </c>
      <c r="V11" s="36"/>
      <c r="W11" s="36"/>
      <c r="X11" s="36"/>
      <c r="Y11" s="36"/>
      <c r="AH11" s="25"/>
    </row>
    <row r="12" spans="1:34" x14ac:dyDescent="0.2">
      <c r="A12" s="20">
        <v>34396</v>
      </c>
      <c r="B12" s="20">
        <v>11</v>
      </c>
      <c r="C12" s="97" t="s">
        <v>50</v>
      </c>
      <c r="D12" s="98">
        <v>90418</v>
      </c>
      <c r="E12" s="22">
        <f>Exams!G12</f>
        <v>73.328671328671334</v>
      </c>
      <c r="F12" s="22">
        <f>Exams!L12</f>
        <v>69.376129931310047</v>
      </c>
      <c r="G12" s="22"/>
      <c r="H12" s="22"/>
      <c r="I12" s="22"/>
      <c r="J12" s="70"/>
      <c r="K12" s="70"/>
      <c r="L12" s="137">
        <f t="shared" si="0"/>
        <v>71.352400629990683</v>
      </c>
      <c r="M12" s="137">
        <f>Reports!O14</f>
        <v>90</v>
      </c>
      <c r="N12" s="137">
        <v>85</v>
      </c>
      <c r="O12" s="137">
        <f t="shared" si="1"/>
        <v>77.379060409493945</v>
      </c>
      <c r="P12" s="138" t="str">
        <f t="shared" si="2"/>
        <v>C</v>
      </c>
      <c r="Q12" s="89"/>
      <c r="R12" s="89"/>
      <c r="S12" s="89"/>
      <c r="T12" s="89"/>
      <c r="U12" s="90" t="s">
        <v>12</v>
      </c>
      <c r="V12" s="36"/>
      <c r="W12" s="36"/>
      <c r="X12" s="36"/>
      <c r="Y12" s="36"/>
      <c r="AH12" s="25"/>
    </row>
    <row r="13" spans="1:34" x14ac:dyDescent="0.2">
      <c r="A13" s="20">
        <v>34396</v>
      </c>
      <c r="B13" s="20">
        <v>12</v>
      </c>
      <c r="C13" s="97" t="s">
        <v>75</v>
      </c>
      <c r="D13" s="98">
        <v>381711</v>
      </c>
      <c r="E13" s="22">
        <f>Exams!G13</f>
        <v>53.875397329942786</v>
      </c>
      <c r="F13" s="22">
        <f>Exams!L13</f>
        <v>54.914137552565705</v>
      </c>
      <c r="G13" s="22"/>
      <c r="H13" s="22"/>
      <c r="I13" s="22"/>
      <c r="J13" s="70"/>
      <c r="K13" s="70"/>
      <c r="L13" s="137">
        <f t="shared" si="0"/>
        <v>54.394767441254245</v>
      </c>
      <c r="M13" s="137">
        <f>Reports!O15</f>
        <v>60</v>
      </c>
      <c r="N13" s="137">
        <v>85</v>
      </c>
      <c r="O13" s="137">
        <f t="shared" si="1"/>
        <v>58.856598836815259</v>
      </c>
      <c r="P13" s="138" t="str">
        <f t="shared" si="2"/>
        <v>F</v>
      </c>
      <c r="Q13" s="89"/>
      <c r="R13" s="89"/>
      <c r="S13" s="89"/>
      <c r="T13" s="89"/>
      <c r="U13" s="90" t="s">
        <v>13</v>
      </c>
      <c r="V13" s="36"/>
      <c r="W13" s="36"/>
      <c r="X13" s="36"/>
      <c r="Y13" s="36"/>
      <c r="AH13" s="25"/>
    </row>
    <row r="14" spans="1:34" x14ac:dyDescent="0.2">
      <c r="A14" s="20">
        <v>34396</v>
      </c>
      <c r="B14" s="20">
        <v>13</v>
      </c>
      <c r="C14" s="97" t="s">
        <v>77</v>
      </c>
      <c r="D14" s="98">
        <v>466063</v>
      </c>
      <c r="E14" s="22">
        <f>Exams!G14</f>
        <v>42.527654164017804</v>
      </c>
      <c r="F14" s="22">
        <f>Exams!L14</f>
        <v>38.47105032741802</v>
      </c>
      <c r="G14" s="22"/>
      <c r="H14" s="22"/>
      <c r="I14" s="22"/>
      <c r="J14" s="70"/>
      <c r="K14" s="70"/>
      <c r="L14" s="137">
        <f t="shared" si="0"/>
        <v>40.499352245717915</v>
      </c>
      <c r="M14" s="137">
        <f>Reports!O16</f>
        <v>25</v>
      </c>
      <c r="N14" s="137">
        <v>85</v>
      </c>
      <c r="O14" s="137">
        <f t="shared" si="1"/>
        <v>41.074578959716646</v>
      </c>
      <c r="P14" s="138" t="str">
        <f t="shared" si="2"/>
        <v>F</v>
      </c>
      <c r="Q14" s="89"/>
      <c r="R14" s="89"/>
      <c r="S14" s="89"/>
      <c r="T14" s="89"/>
      <c r="U14" s="90" t="s">
        <v>13</v>
      </c>
      <c r="V14" s="36"/>
      <c r="W14" s="36"/>
      <c r="X14" s="36"/>
      <c r="Y14" s="36"/>
      <c r="AH14" s="25"/>
    </row>
    <row r="15" spans="1:34" x14ac:dyDescent="0.2">
      <c r="A15" s="20">
        <v>34396</v>
      </c>
      <c r="B15" s="20">
        <v>14</v>
      </c>
      <c r="C15" s="97" t="s">
        <v>78</v>
      </c>
      <c r="D15" s="98">
        <v>510150</v>
      </c>
      <c r="E15" s="22">
        <f>Exams!G15</f>
        <v>68.465352828989182</v>
      </c>
      <c r="F15" s="22">
        <f>Exams!L15</f>
        <v>38.074831358137352</v>
      </c>
      <c r="G15" s="22"/>
      <c r="H15" s="22"/>
      <c r="I15" s="22"/>
      <c r="J15" s="70"/>
      <c r="K15" s="70"/>
      <c r="L15" s="137">
        <f t="shared" si="0"/>
        <v>53.270092093563264</v>
      </c>
      <c r="M15" s="137">
        <f>Reports!O17</f>
        <v>0</v>
      </c>
      <c r="N15" s="137">
        <v>85</v>
      </c>
      <c r="O15" s="137">
        <f t="shared" si="1"/>
        <v>43.125559860816125</v>
      </c>
      <c r="P15" s="138" t="str">
        <f t="shared" si="2"/>
        <v>F</v>
      </c>
      <c r="Q15" s="89"/>
      <c r="R15" s="89"/>
      <c r="S15" s="89"/>
      <c r="T15" s="89"/>
      <c r="U15" s="90" t="s">
        <v>13</v>
      </c>
      <c r="V15" s="36"/>
      <c r="W15" s="36"/>
      <c r="X15" s="36"/>
      <c r="Y15" s="36"/>
      <c r="AH15" s="25"/>
    </row>
    <row r="16" spans="1:34" x14ac:dyDescent="0.2">
      <c r="A16" s="20">
        <v>34396</v>
      </c>
      <c r="B16" s="20">
        <v>15</v>
      </c>
      <c r="C16" s="97" t="s">
        <v>79</v>
      </c>
      <c r="D16" s="98">
        <v>482003</v>
      </c>
      <c r="E16" s="22">
        <f>Exams!G16</f>
        <v>60.359821996185637</v>
      </c>
      <c r="F16" s="22">
        <f>Exams!L16</f>
        <v>66.008268692424366</v>
      </c>
      <c r="G16" s="22"/>
      <c r="H16" s="22"/>
      <c r="I16" s="22"/>
      <c r="J16" s="70"/>
      <c r="K16" s="70"/>
      <c r="L16" s="137">
        <f t="shared" si="0"/>
        <v>63.184045344305005</v>
      </c>
      <c r="M16" s="137">
        <f>Reports!O18</f>
        <v>80</v>
      </c>
      <c r="N16" s="137">
        <v>85</v>
      </c>
      <c r="O16" s="137">
        <f t="shared" si="1"/>
        <v>69.569629473798244</v>
      </c>
      <c r="P16" s="138" t="str">
        <f t="shared" si="2"/>
        <v>C</v>
      </c>
      <c r="Q16" s="89"/>
      <c r="R16" s="89"/>
      <c r="S16" s="89"/>
      <c r="T16" s="89"/>
      <c r="U16" s="90" t="s">
        <v>7</v>
      </c>
      <c r="V16" s="36"/>
      <c r="W16" s="36"/>
      <c r="X16" s="36"/>
      <c r="Y16" s="36"/>
      <c r="AH16" s="25"/>
    </row>
    <row r="17" spans="1:34" x14ac:dyDescent="0.2">
      <c r="A17" s="20">
        <v>34396</v>
      </c>
      <c r="B17" s="20">
        <v>16</v>
      </c>
      <c r="C17" s="122" t="s">
        <v>80</v>
      </c>
      <c r="D17" s="98">
        <v>386097</v>
      </c>
      <c r="E17" s="22">
        <f>Exams!G17</f>
        <v>49.012078830260656</v>
      </c>
      <c r="F17" s="22">
        <f>Exams!L17</f>
        <v>40.848364143102025</v>
      </c>
      <c r="G17" s="22"/>
      <c r="H17" s="22"/>
      <c r="I17" s="22"/>
      <c r="J17" s="70"/>
      <c r="K17" s="70"/>
      <c r="L17" s="137">
        <f t="shared" si="0"/>
        <v>44.93022148668134</v>
      </c>
      <c r="M17" s="137">
        <f>Reports!O19</f>
        <v>35</v>
      </c>
      <c r="N17" s="137">
        <v>85</v>
      </c>
      <c r="O17" s="137">
        <f t="shared" ref="O17" si="3">(0.65*L17)+(0.25*M17)+(0.1*N17)</f>
        <v>46.454643966342871</v>
      </c>
      <c r="P17" s="138" t="str">
        <f t="shared" ref="P17" si="4">IF(L17&lt;45,"F",IF(O17&lt;58.9,"F",IF(L17&lt;59.9,"D",(VLOOKUP(O17,$L$40:$M$44,2)))))</f>
        <v>F</v>
      </c>
      <c r="Q17" s="89"/>
      <c r="R17" s="89"/>
      <c r="S17" s="89"/>
      <c r="T17" s="89"/>
      <c r="U17" s="90"/>
      <c r="V17" s="36"/>
      <c r="W17" s="36"/>
      <c r="X17" s="36"/>
      <c r="Y17" s="36"/>
      <c r="AH17" s="25"/>
    </row>
    <row r="18" spans="1:34" x14ac:dyDescent="0.2">
      <c r="A18" s="20">
        <v>34396</v>
      </c>
      <c r="B18" s="20">
        <v>17</v>
      </c>
      <c r="C18" s="97" t="s">
        <v>81</v>
      </c>
      <c r="D18" s="98">
        <v>267601</v>
      </c>
      <c r="E18" s="22">
        <f>Exams!G18</f>
        <v>58.738715829624923</v>
      </c>
      <c r="F18" s="22">
        <f>Exams!L18</f>
        <v>58.281998791451372</v>
      </c>
      <c r="G18" s="22"/>
      <c r="H18" s="22"/>
      <c r="I18" s="22"/>
      <c r="J18" s="70"/>
      <c r="K18" s="70"/>
      <c r="L18" s="137">
        <f t="shared" si="0"/>
        <v>58.510357310538147</v>
      </c>
      <c r="M18" s="137">
        <f>Reports!O20</f>
        <v>95</v>
      </c>
      <c r="N18" s="137">
        <v>85</v>
      </c>
      <c r="O18" s="137">
        <f t="shared" si="1"/>
        <v>70.281732251849803</v>
      </c>
      <c r="P18" s="138" t="str">
        <f t="shared" si="2"/>
        <v>D</v>
      </c>
      <c r="Q18" s="89"/>
      <c r="R18" s="89"/>
      <c r="S18" s="89"/>
      <c r="T18" s="89"/>
      <c r="U18" s="90" t="s">
        <v>7</v>
      </c>
      <c r="V18" s="36"/>
      <c r="W18" s="36"/>
      <c r="X18" s="36"/>
      <c r="Y18" s="36"/>
      <c r="AH18" s="25"/>
    </row>
    <row r="19" spans="1:34" x14ac:dyDescent="0.2">
      <c r="A19" s="20">
        <v>34396</v>
      </c>
      <c r="B19" s="20">
        <v>18</v>
      </c>
      <c r="C19" s="97" t="s">
        <v>82</v>
      </c>
      <c r="D19" s="98">
        <v>419949</v>
      </c>
      <c r="E19" s="22">
        <f>Exams!G19</f>
        <v>53.875397329942786</v>
      </c>
      <c r="F19" s="22">
        <f>Exams!L19</f>
        <v>39.263488265979355</v>
      </c>
      <c r="G19" s="22"/>
      <c r="H19" s="22"/>
      <c r="I19" s="22"/>
      <c r="J19" s="70"/>
      <c r="K19" s="70"/>
      <c r="L19" s="137">
        <f t="shared" si="0"/>
        <v>46.569442797961074</v>
      </c>
      <c r="M19" s="137">
        <f>Reports!O21</f>
        <v>45</v>
      </c>
      <c r="N19" s="137">
        <v>85</v>
      </c>
      <c r="O19" s="137">
        <f t="shared" si="1"/>
        <v>50.020137818674698</v>
      </c>
      <c r="P19" s="138" t="str">
        <f t="shared" si="2"/>
        <v>F</v>
      </c>
      <c r="Q19" s="89"/>
      <c r="R19" s="89"/>
      <c r="S19" s="89"/>
      <c r="T19" s="89"/>
      <c r="U19" s="90" t="s">
        <v>13</v>
      </c>
      <c r="V19" s="36"/>
      <c r="W19" s="36"/>
      <c r="X19" s="36"/>
      <c r="Y19" s="36"/>
      <c r="AH19" s="25"/>
    </row>
    <row r="20" spans="1:34" x14ac:dyDescent="0.2">
      <c r="A20" s="20">
        <v>34396</v>
      </c>
      <c r="B20" s="20">
        <v>19</v>
      </c>
      <c r="C20" s="97" t="s">
        <v>83</v>
      </c>
      <c r="D20" s="98">
        <v>397043</v>
      </c>
      <c r="E20" s="22">
        <f>Exams!G20</f>
        <v>58.738715829624923</v>
      </c>
      <c r="F20" s="22">
        <f>Exams!L20</f>
        <v>64.621502299942037</v>
      </c>
      <c r="G20" s="22"/>
      <c r="H20" s="22"/>
      <c r="I20" s="22"/>
      <c r="J20" s="70"/>
      <c r="K20" s="70"/>
      <c r="L20" s="137">
        <f t="shared" si="0"/>
        <v>61.68010906478348</v>
      </c>
      <c r="M20" s="137">
        <f>Reports!O22</f>
        <v>90</v>
      </c>
      <c r="N20" s="137">
        <v>85</v>
      </c>
      <c r="O20" s="137">
        <f t="shared" si="1"/>
        <v>71.092070892109263</v>
      </c>
      <c r="P20" s="138" t="str">
        <f t="shared" si="2"/>
        <v>C</v>
      </c>
      <c r="Q20" s="89"/>
      <c r="R20" s="89"/>
      <c r="S20" s="89"/>
      <c r="T20" s="89"/>
      <c r="U20" s="90" t="s">
        <v>7</v>
      </c>
      <c r="V20" s="36"/>
      <c r="W20" s="36"/>
      <c r="X20" s="36"/>
      <c r="Y20" s="36"/>
      <c r="AH20" s="25"/>
    </row>
    <row r="21" spans="1:34" x14ac:dyDescent="0.2">
      <c r="A21" s="20">
        <v>34396</v>
      </c>
      <c r="B21" s="20">
        <v>20</v>
      </c>
      <c r="C21" s="97" t="s">
        <v>94</v>
      </c>
      <c r="D21" s="98">
        <v>552373</v>
      </c>
      <c r="E21" s="22">
        <f>Exams!G21</f>
        <v>60.359821996185637</v>
      </c>
      <c r="F21" s="22">
        <f>Exams!L21</f>
        <v>51.546276313680032</v>
      </c>
      <c r="G21" s="22"/>
      <c r="H21" s="22"/>
      <c r="I21" s="22"/>
      <c r="J21" s="70"/>
      <c r="K21" s="70"/>
      <c r="L21" s="137">
        <f t="shared" si="0"/>
        <v>55.953049154932835</v>
      </c>
      <c r="M21" s="137">
        <f>Reports!O23</f>
        <v>80</v>
      </c>
      <c r="N21" s="137">
        <v>85</v>
      </c>
      <c r="O21" s="137">
        <f t="shared" si="1"/>
        <v>64.869481950706344</v>
      </c>
      <c r="P21" s="138" t="str">
        <f t="shared" si="2"/>
        <v>D</v>
      </c>
      <c r="Q21" s="89"/>
      <c r="R21" s="89"/>
      <c r="S21" s="89"/>
      <c r="T21" s="89"/>
      <c r="U21" s="90" t="s">
        <v>7</v>
      </c>
      <c r="V21" s="36"/>
      <c r="W21" s="36"/>
      <c r="X21" s="36"/>
      <c r="Y21" s="36"/>
      <c r="AH21" s="25"/>
    </row>
    <row r="22" spans="1:34" x14ac:dyDescent="0.2">
      <c r="A22" s="20">
        <v>34396</v>
      </c>
      <c r="B22" s="20">
        <v>21</v>
      </c>
      <c r="C22" s="122" t="s">
        <v>84</v>
      </c>
      <c r="D22" s="98">
        <v>552359</v>
      </c>
      <c r="E22" s="22">
        <f>Exams!G22</f>
        <v>65.223140495867767</v>
      </c>
      <c r="F22" s="22">
        <f>Exams!L22</f>
        <v>73.734538593397374</v>
      </c>
      <c r="G22" s="22"/>
      <c r="H22" s="22"/>
      <c r="I22" s="22"/>
      <c r="J22" s="70"/>
      <c r="K22" s="70"/>
      <c r="L22" s="137">
        <f t="shared" si="0"/>
        <v>69.478839544632564</v>
      </c>
      <c r="M22" s="137">
        <f>Reports!O24</f>
        <v>100</v>
      </c>
      <c r="N22" s="137">
        <v>85</v>
      </c>
      <c r="O22" s="137">
        <f t="shared" si="1"/>
        <v>78.661245704011165</v>
      </c>
      <c r="P22" s="138" t="str">
        <f t="shared" si="2"/>
        <v>C</v>
      </c>
      <c r="Q22" s="89"/>
      <c r="R22" s="89"/>
      <c r="S22" s="89"/>
      <c r="T22" s="89"/>
      <c r="U22" s="90" t="s">
        <v>12</v>
      </c>
      <c r="V22" s="36"/>
      <c r="W22" s="36"/>
      <c r="X22" s="36"/>
      <c r="Y22" s="36"/>
      <c r="AH22" s="25"/>
    </row>
    <row r="23" spans="1:34" x14ac:dyDescent="0.2">
      <c r="A23" s="124">
        <v>34396</v>
      </c>
      <c r="B23" s="124">
        <v>22</v>
      </c>
      <c r="C23" s="125" t="s">
        <v>99</v>
      </c>
      <c r="D23" s="98">
        <v>388199</v>
      </c>
      <c r="E23" s="22">
        <f>Exams!G23</f>
        <v>66.844246662428489</v>
      </c>
      <c r="F23" s="22" t="str">
        <f>Exams!L23</f>
        <v/>
      </c>
      <c r="G23" s="22"/>
      <c r="H23" s="22"/>
      <c r="I23" s="22"/>
      <c r="J23" s="70"/>
      <c r="K23" s="70"/>
      <c r="L23" s="137"/>
      <c r="M23" s="137"/>
      <c r="N23" s="137"/>
      <c r="O23" s="137"/>
      <c r="P23" s="138" t="s">
        <v>48</v>
      </c>
      <c r="Q23" s="89"/>
      <c r="R23" s="89"/>
      <c r="S23" s="89"/>
      <c r="T23" s="89"/>
      <c r="U23" s="90" t="s">
        <v>7</v>
      </c>
      <c r="V23" s="36"/>
      <c r="W23" s="36"/>
      <c r="X23" s="36"/>
      <c r="Y23" s="36"/>
      <c r="AH23" s="25"/>
    </row>
    <row r="24" spans="1:34" x14ac:dyDescent="0.2">
      <c r="A24" s="20">
        <v>34396</v>
      </c>
      <c r="B24" s="20">
        <v>23</v>
      </c>
      <c r="C24" s="97" t="s">
        <v>100</v>
      </c>
      <c r="D24" s="98">
        <v>416716</v>
      </c>
      <c r="E24" s="22">
        <f>Exams!G24</f>
        <v>61.980928162746345</v>
      </c>
      <c r="F24" s="22">
        <f>Exams!L24</f>
        <v>56.102794460407701</v>
      </c>
      <c r="G24" s="22"/>
      <c r="H24" s="22"/>
      <c r="I24" s="22"/>
      <c r="J24" s="70"/>
      <c r="K24" s="70"/>
      <c r="L24" s="137">
        <f t="shared" si="0"/>
        <v>59.041861311577023</v>
      </c>
      <c r="M24" s="137">
        <f>Reports!O26</f>
        <v>95</v>
      </c>
      <c r="N24" s="137">
        <v>85</v>
      </c>
      <c r="O24" s="137">
        <f t="shared" si="1"/>
        <v>70.627209852525056</v>
      </c>
      <c r="P24" s="138" t="str">
        <f t="shared" si="2"/>
        <v>D</v>
      </c>
      <c r="Q24" s="89"/>
      <c r="R24" s="89"/>
      <c r="S24" s="89"/>
      <c r="T24" s="89"/>
      <c r="U24" s="90" t="s">
        <v>12</v>
      </c>
      <c r="V24" s="36"/>
      <c r="W24" s="36"/>
      <c r="X24" s="36"/>
      <c r="Y24" s="36"/>
      <c r="AH24" s="25"/>
    </row>
    <row r="25" spans="1:34" x14ac:dyDescent="0.2">
      <c r="A25" s="20">
        <v>34396</v>
      </c>
      <c r="B25" s="20">
        <v>24</v>
      </c>
      <c r="C25" s="97" t="s">
        <v>85</v>
      </c>
      <c r="D25" s="98">
        <v>60606</v>
      </c>
      <c r="E25" s="22">
        <f>Exams!G25</f>
        <v>71.707565162110612</v>
      </c>
      <c r="F25" s="22">
        <f>Exams!L25</f>
        <v>58.876327245372366</v>
      </c>
      <c r="G25" s="22"/>
      <c r="H25" s="22"/>
      <c r="I25" s="22"/>
      <c r="J25" s="70"/>
      <c r="K25" s="70"/>
      <c r="L25" s="137">
        <f t="shared" si="0"/>
        <v>65.291946203741489</v>
      </c>
      <c r="M25" s="137">
        <f>Reports!O27</f>
        <v>95</v>
      </c>
      <c r="N25" s="137">
        <v>85</v>
      </c>
      <c r="O25" s="137">
        <f t="shared" si="1"/>
        <v>74.689765032431978</v>
      </c>
      <c r="P25" s="138" t="str">
        <f t="shared" si="2"/>
        <v>C</v>
      </c>
      <c r="Q25" s="89"/>
      <c r="R25" s="89"/>
      <c r="S25" s="89"/>
      <c r="T25" s="89"/>
      <c r="U25" s="90" t="s">
        <v>12</v>
      </c>
      <c r="V25" s="36"/>
      <c r="W25" s="36"/>
      <c r="X25" s="36"/>
      <c r="Y25" s="36"/>
      <c r="AH25" s="25"/>
    </row>
    <row r="26" spans="1:34" x14ac:dyDescent="0.2">
      <c r="A26" s="124">
        <v>34396</v>
      </c>
      <c r="B26" s="124">
        <v>25</v>
      </c>
      <c r="C26" s="125" t="s">
        <v>86</v>
      </c>
      <c r="D26" s="98">
        <v>345858</v>
      </c>
      <c r="E26" s="22">
        <f>Exams!G26</f>
        <v>66.844246662428489</v>
      </c>
      <c r="F26" s="22">
        <f>Exams!L26</f>
        <v>52.338714252241367</v>
      </c>
      <c r="G26" s="22"/>
      <c r="H26" s="22"/>
      <c r="I26" s="22"/>
      <c r="J26" s="70"/>
      <c r="K26" s="70"/>
      <c r="L26" s="137"/>
      <c r="M26" s="137"/>
      <c r="N26" s="137"/>
      <c r="O26" s="137"/>
      <c r="P26" s="138" t="s">
        <v>48</v>
      </c>
      <c r="Q26" s="89"/>
      <c r="R26" s="89"/>
      <c r="S26" s="89"/>
      <c r="T26" s="89"/>
      <c r="U26" s="90" t="s">
        <v>12</v>
      </c>
      <c r="V26" s="36"/>
      <c r="W26" s="36"/>
      <c r="X26" s="36"/>
      <c r="Y26" s="36"/>
      <c r="AH26" s="25"/>
    </row>
    <row r="27" spans="1:34" x14ac:dyDescent="0.2">
      <c r="A27" s="20">
        <v>34396</v>
      </c>
      <c r="B27" s="20">
        <v>26</v>
      </c>
      <c r="C27" s="97" t="s">
        <v>87</v>
      </c>
      <c r="D27" s="98">
        <v>421957</v>
      </c>
      <c r="E27" s="22">
        <f>Exams!G27</f>
        <v>70.086458995549904</v>
      </c>
      <c r="F27" s="22">
        <f>Exams!L27</f>
        <v>90.771954272466061</v>
      </c>
      <c r="G27" s="22"/>
      <c r="H27" s="22"/>
      <c r="I27" s="22"/>
      <c r="J27" s="70"/>
      <c r="K27" s="70"/>
      <c r="L27" s="137">
        <f t="shared" si="0"/>
        <v>80.429206634007983</v>
      </c>
      <c r="M27" s="137">
        <f>Reports!O29</f>
        <v>100</v>
      </c>
      <c r="N27" s="137">
        <v>85</v>
      </c>
      <c r="O27" s="137">
        <f t="shared" si="1"/>
        <v>85.778984312105194</v>
      </c>
      <c r="P27" s="138" t="str">
        <f t="shared" si="2"/>
        <v>B</v>
      </c>
      <c r="Q27" s="89"/>
      <c r="R27" s="89"/>
      <c r="S27" s="89"/>
      <c r="T27" s="89"/>
      <c r="U27" s="90" t="s">
        <v>6</v>
      </c>
      <c r="V27" s="36"/>
      <c r="W27" s="36"/>
      <c r="X27" s="36"/>
      <c r="Y27" s="36"/>
      <c r="AH27" s="25"/>
    </row>
    <row r="28" spans="1:34" x14ac:dyDescent="0.2">
      <c r="A28" s="20">
        <v>34396</v>
      </c>
      <c r="B28" s="20">
        <v>27</v>
      </c>
      <c r="C28" s="97" t="s">
        <v>88</v>
      </c>
      <c r="D28" s="98">
        <v>399976</v>
      </c>
      <c r="E28" s="22">
        <f>Exams!G28</f>
        <v>66.844246662428489</v>
      </c>
      <c r="F28" s="22">
        <f>Exams!L28</f>
        <v>59.470655699293367</v>
      </c>
      <c r="G28" s="22"/>
      <c r="H28" s="22"/>
      <c r="I28" s="22"/>
      <c r="J28" s="70"/>
      <c r="K28" s="70"/>
      <c r="L28" s="137">
        <f t="shared" si="0"/>
        <v>63.157451180860932</v>
      </c>
      <c r="M28" s="137">
        <f>Reports!O30</f>
        <v>55</v>
      </c>
      <c r="N28" s="137">
        <v>85</v>
      </c>
      <c r="O28" s="137">
        <f t="shared" si="1"/>
        <v>63.302343267559607</v>
      </c>
      <c r="P28" s="138" t="str">
        <f t="shared" si="2"/>
        <v>D</v>
      </c>
      <c r="Q28" s="89"/>
      <c r="R28" s="89"/>
      <c r="S28" s="89"/>
      <c r="T28" s="89"/>
      <c r="U28" s="90" t="s">
        <v>7</v>
      </c>
      <c r="V28" s="36"/>
      <c r="W28" s="36"/>
      <c r="X28" s="36"/>
      <c r="Y28" s="36"/>
      <c r="AH28" s="25"/>
    </row>
    <row r="29" spans="1:34" x14ac:dyDescent="0.2">
      <c r="A29" s="124">
        <v>34396</v>
      </c>
      <c r="B29" s="124">
        <v>28</v>
      </c>
      <c r="C29" s="125" t="s">
        <v>97</v>
      </c>
      <c r="D29" s="98">
        <v>21802</v>
      </c>
      <c r="E29" s="22" t="str">
        <f>Exams!G29</f>
        <v/>
      </c>
      <c r="F29" s="22" t="str">
        <f>Exams!L29</f>
        <v/>
      </c>
      <c r="G29" s="22"/>
      <c r="H29" s="22"/>
      <c r="I29" s="22"/>
      <c r="J29" s="70"/>
      <c r="K29" s="70"/>
      <c r="L29" s="137"/>
      <c r="M29" s="137"/>
      <c r="N29" s="137"/>
      <c r="O29" s="137"/>
      <c r="P29" s="138" t="s">
        <v>48</v>
      </c>
      <c r="Q29" s="89"/>
      <c r="R29" s="89"/>
      <c r="S29" s="89"/>
      <c r="T29" s="89"/>
      <c r="U29" s="90" t="s">
        <v>48</v>
      </c>
      <c r="V29" s="36"/>
      <c r="W29" s="36"/>
      <c r="X29" s="36"/>
      <c r="Y29" s="36"/>
      <c r="AH29" s="25"/>
    </row>
    <row r="30" spans="1:34" x14ac:dyDescent="0.2">
      <c r="A30" s="20">
        <v>34396</v>
      </c>
      <c r="B30" s="20">
        <v>29</v>
      </c>
      <c r="C30" s="97" t="s">
        <v>128</v>
      </c>
      <c r="D30" s="98">
        <v>330496</v>
      </c>
      <c r="E30" s="22">
        <f>Exams!G30</f>
        <v>50.633184996821363</v>
      </c>
      <c r="F30" s="22">
        <f>Exams!L30</f>
        <v>49.168962497996027</v>
      </c>
      <c r="G30" s="22"/>
      <c r="H30" s="22"/>
      <c r="I30" s="22"/>
      <c r="J30" s="70"/>
      <c r="K30" s="70"/>
      <c r="L30" s="137">
        <f t="shared" si="0"/>
        <v>49.901073747408695</v>
      </c>
      <c r="M30" s="137">
        <f>Reports!O32</f>
        <v>80</v>
      </c>
      <c r="N30" s="137">
        <v>85</v>
      </c>
      <c r="O30" s="137">
        <f t="shared" si="1"/>
        <v>60.935697935815654</v>
      </c>
      <c r="P30" s="138" t="str">
        <f t="shared" si="2"/>
        <v>D</v>
      </c>
      <c r="Q30" s="89"/>
      <c r="R30" s="89"/>
      <c r="S30" s="89"/>
      <c r="T30" s="89"/>
      <c r="U30" s="90" t="s">
        <v>7</v>
      </c>
      <c r="V30" s="36"/>
      <c r="W30" s="36"/>
      <c r="X30" s="36"/>
      <c r="Y30" s="36"/>
      <c r="AH30" s="25"/>
    </row>
    <row r="31" spans="1:34" x14ac:dyDescent="0.2">
      <c r="A31" s="20">
        <v>34396</v>
      </c>
      <c r="B31" s="20">
        <v>30</v>
      </c>
      <c r="C31" s="97" t="s">
        <v>89</v>
      </c>
      <c r="D31" s="98">
        <v>593268</v>
      </c>
      <c r="E31" s="22">
        <f>Exams!G31</f>
        <v>91.16083916083916</v>
      </c>
      <c r="F31" s="22">
        <f>Exams!L31</f>
        <v>99.092552627360064</v>
      </c>
      <c r="G31" s="22"/>
      <c r="H31" s="22"/>
      <c r="I31" s="22"/>
      <c r="J31" s="70"/>
      <c r="K31" s="70"/>
      <c r="L31" s="137">
        <f t="shared" si="0"/>
        <v>95.126695894099612</v>
      </c>
      <c r="M31" s="137">
        <f>Reports!O33</f>
        <v>100</v>
      </c>
      <c r="N31" s="137">
        <v>85</v>
      </c>
      <c r="O31" s="137">
        <f t="shared" si="1"/>
        <v>95.332352331164742</v>
      </c>
      <c r="P31" s="138" t="str">
        <f t="shared" si="2"/>
        <v>A</v>
      </c>
      <c r="Q31" s="89"/>
      <c r="R31" s="89"/>
      <c r="S31" s="89"/>
      <c r="T31" s="89"/>
      <c r="U31" s="90" t="s">
        <v>4</v>
      </c>
      <c r="V31" s="36"/>
      <c r="W31" s="36"/>
      <c r="X31" s="36"/>
      <c r="Y31" s="36"/>
      <c r="AH31" s="25"/>
    </row>
    <row r="32" spans="1:34" x14ac:dyDescent="0.2">
      <c r="A32" s="20">
        <v>34396</v>
      </c>
      <c r="B32" s="20">
        <v>31</v>
      </c>
      <c r="C32" s="97" t="s">
        <v>90</v>
      </c>
      <c r="D32" s="98">
        <v>25016</v>
      </c>
      <c r="E32" s="22">
        <f>Exams!G32</f>
        <v>70.086458995549904</v>
      </c>
      <c r="F32" s="22">
        <f>Exams!L32</f>
        <v>59.27254621465304</v>
      </c>
      <c r="G32" s="22"/>
      <c r="H32" s="22"/>
      <c r="I32" s="22"/>
      <c r="J32" s="70"/>
      <c r="K32" s="70"/>
      <c r="L32" s="137">
        <f t="shared" si="0"/>
        <v>64.679502605101476</v>
      </c>
      <c r="M32" s="137">
        <f>Reports!O34</f>
        <v>90</v>
      </c>
      <c r="N32" s="137">
        <v>85</v>
      </c>
      <c r="O32" s="137">
        <f t="shared" si="1"/>
        <v>73.041676693315964</v>
      </c>
      <c r="P32" s="138" t="str">
        <f t="shared" si="2"/>
        <v>C</v>
      </c>
      <c r="Q32" s="89"/>
      <c r="R32" s="89"/>
      <c r="S32" s="89"/>
      <c r="T32" s="89"/>
      <c r="U32" s="90" t="s">
        <v>12</v>
      </c>
      <c r="V32" s="36"/>
      <c r="W32" s="36"/>
      <c r="X32" s="36"/>
      <c r="Y32" s="36"/>
      <c r="AH32" s="25"/>
    </row>
    <row r="33" spans="1:34" x14ac:dyDescent="0.2">
      <c r="A33" s="20">
        <v>34396</v>
      </c>
      <c r="B33" s="20">
        <v>32</v>
      </c>
      <c r="C33" s="97" t="s">
        <v>122</v>
      </c>
      <c r="D33" s="98">
        <v>36145</v>
      </c>
      <c r="E33" s="22">
        <f>Exams!G33</f>
        <v>73.328671328671334</v>
      </c>
      <c r="F33" s="22">
        <f>Exams!L33</f>
        <v>75.319414470520059</v>
      </c>
      <c r="G33" s="22"/>
      <c r="H33" s="22"/>
      <c r="I33" s="22"/>
      <c r="J33" s="70"/>
      <c r="K33" s="70"/>
      <c r="L33" s="137">
        <f t="shared" si="0"/>
        <v>74.324042899595696</v>
      </c>
      <c r="M33" s="137">
        <f>Reports!O35</f>
        <v>85</v>
      </c>
      <c r="N33" s="137">
        <v>85</v>
      </c>
      <c r="O33" s="137">
        <f t="shared" si="1"/>
        <v>78.060627884737201</v>
      </c>
      <c r="P33" s="138" t="str">
        <f t="shared" si="2"/>
        <v>C</v>
      </c>
      <c r="Q33" s="89"/>
      <c r="R33" s="89"/>
      <c r="S33" s="89"/>
      <c r="T33" s="89"/>
      <c r="U33" s="90" t="s">
        <v>12</v>
      </c>
      <c r="V33" s="36"/>
      <c r="W33" s="36"/>
      <c r="X33" s="36"/>
      <c r="Y33" s="36"/>
      <c r="AH33" s="25"/>
    </row>
    <row r="34" spans="1:34" x14ac:dyDescent="0.2">
      <c r="A34" s="27"/>
      <c r="B34" s="27"/>
      <c r="C34" s="25"/>
      <c r="D34" s="27"/>
      <c r="E34" s="27"/>
      <c r="F34" s="27"/>
      <c r="G34" s="25"/>
      <c r="H34" s="25"/>
      <c r="I34" s="25"/>
      <c r="J34" s="25"/>
      <c r="K34" s="27"/>
      <c r="L34" s="27"/>
      <c r="M34" s="25"/>
      <c r="N34" s="25"/>
      <c r="O34" s="25"/>
      <c r="P34" s="27"/>
      <c r="Q34" s="27"/>
      <c r="R34" s="27"/>
      <c r="U34" s="63"/>
      <c r="V34" s="63"/>
      <c r="W34" s="63"/>
      <c r="X34" s="63"/>
    </row>
    <row r="35" spans="1:34" x14ac:dyDescent="0.2">
      <c r="A35" s="27"/>
      <c r="B35" s="27"/>
      <c r="C35" s="25"/>
      <c r="D35" s="27"/>
      <c r="E35" s="61">
        <f>AVERAGE(E2:E33)</f>
        <v>60.46440949080246</v>
      </c>
      <c r="F35" s="27"/>
      <c r="G35" s="25"/>
      <c r="H35" s="25"/>
      <c r="I35" s="25"/>
      <c r="J35" s="25"/>
      <c r="K35" s="27"/>
      <c r="L35" s="61">
        <f>AVERAGE(L2:L33)</f>
        <v>59.814931491770437</v>
      </c>
      <c r="M35" s="61">
        <f>AVERAGE(M2:M33)</f>
        <v>74.821428571428569</v>
      </c>
      <c r="N35" s="61">
        <f>AVERAGE(N2:N33)</f>
        <v>85</v>
      </c>
      <c r="O35" s="61">
        <f>AVERAGE(O2:O33)</f>
        <v>66.085062612507926</v>
      </c>
      <c r="P35" s="27"/>
      <c r="Q35" s="27"/>
      <c r="R35" s="27"/>
      <c r="U35" s="63"/>
      <c r="V35" s="63"/>
      <c r="W35" s="63"/>
      <c r="X35" s="63"/>
    </row>
    <row r="39" spans="1:34" x14ac:dyDescent="0.2">
      <c r="L39" s="150" t="s">
        <v>24</v>
      </c>
      <c r="M39" s="150"/>
    </row>
    <row r="40" spans="1:34" x14ac:dyDescent="0.2">
      <c r="L40" s="2">
        <v>0</v>
      </c>
      <c r="M40" s="2" t="s">
        <v>13</v>
      </c>
    </row>
    <row r="41" spans="1:34" x14ac:dyDescent="0.2">
      <c r="L41" s="2">
        <v>59</v>
      </c>
      <c r="M41" s="2" t="s">
        <v>7</v>
      </c>
    </row>
    <row r="42" spans="1:34" x14ac:dyDescent="0.2">
      <c r="L42" s="2">
        <v>69</v>
      </c>
      <c r="M42" s="2" t="s">
        <v>12</v>
      </c>
    </row>
    <row r="43" spans="1:34" x14ac:dyDescent="0.2">
      <c r="L43" s="2">
        <v>79</v>
      </c>
      <c r="M43" s="2" t="s">
        <v>6</v>
      </c>
    </row>
    <row r="44" spans="1:34" x14ac:dyDescent="0.2">
      <c r="L44" s="2">
        <v>89</v>
      </c>
      <c r="M44" s="2" t="s">
        <v>4</v>
      </c>
    </row>
    <row r="48" spans="1:34" x14ac:dyDescent="0.2">
      <c r="A48" s="20" t="s">
        <v>3</v>
      </c>
      <c r="B48" s="20" t="s">
        <v>39</v>
      </c>
      <c r="C48" s="29" t="s">
        <v>1</v>
      </c>
      <c r="D48" s="20" t="s">
        <v>2</v>
      </c>
      <c r="E48" s="20" t="s">
        <v>10</v>
      </c>
      <c r="F48" s="20" t="s">
        <v>11</v>
      </c>
      <c r="G48" s="20" t="s">
        <v>14</v>
      </c>
      <c r="H48" s="20" t="s">
        <v>15</v>
      </c>
      <c r="I48" s="20" t="s">
        <v>16</v>
      </c>
      <c r="J48" s="69" t="s">
        <v>17</v>
      </c>
      <c r="K48" s="69" t="s">
        <v>23</v>
      </c>
      <c r="L48" s="20" t="s">
        <v>18</v>
      </c>
      <c r="M48" s="62" t="s">
        <v>19</v>
      </c>
      <c r="N48" s="38" t="s">
        <v>51</v>
      </c>
      <c r="O48" s="38" t="s">
        <v>20</v>
      </c>
      <c r="P48" s="69" t="s">
        <v>52</v>
      </c>
      <c r="Q48" s="89" t="s">
        <v>31</v>
      </c>
    </row>
    <row r="49" spans="1:17" x14ac:dyDescent="0.2">
      <c r="A49" s="20">
        <v>34396</v>
      </c>
      <c r="B49" s="20">
        <v>24</v>
      </c>
      <c r="C49" s="97" t="s">
        <v>85</v>
      </c>
      <c r="D49" s="98">
        <v>60606</v>
      </c>
      <c r="E49" s="22">
        <v>71.707565162110612</v>
      </c>
      <c r="F49" s="22">
        <v>58.876327245372366</v>
      </c>
      <c r="G49" s="22"/>
      <c r="H49" s="22"/>
      <c r="I49" s="22"/>
      <c r="J49" s="70"/>
      <c r="K49" s="70"/>
      <c r="L49" s="137">
        <v>65.291946203741489</v>
      </c>
      <c r="M49" s="137">
        <v>95</v>
      </c>
      <c r="N49" s="137">
        <v>85</v>
      </c>
      <c r="O49" s="137">
        <v>74.689765032431978</v>
      </c>
      <c r="P49" s="138" t="s">
        <v>12</v>
      </c>
      <c r="Q49" s="90" t="s">
        <v>12</v>
      </c>
    </row>
    <row r="50" spans="1:17" x14ac:dyDescent="0.2">
      <c r="A50" s="20">
        <v>34396</v>
      </c>
      <c r="B50" s="20">
        <v>12</v>
      </c>
      <c r="C50" s="97" t="s">
        <v>75</v>
      </c>
      <c r="D50" s="98">
        <v>381711</v>
      </c>
      <c r="E50" s="22">
        <v>53.875397329942786</v>
      </c>
      <c r="F50" s="22">
        <v>54.914137552565705</v>
      </c>
      <c r="G50" s="22"/>
      <c r="H50" s="22"/>
      <c r="I50" s="22"/>
      <c r="J50" s="70"/>
      <c r="K50" s="70"/>
      <c r="L50" s="137">
        <v>54.394767441254245</v>
      </c>
      <c r="M50" s="137">
        <v>60</v>
      </c>
      <c r="N50" s="137">
        <v>85</v>
      </c>
      <c r="O50" s="137">
        <v>58.856598836815259</v>
      </c>
      <c r="P50" s="138" t="s">
        <v>13</v>
      </c>
      <c r="Q50" s="90" t="s">
        <v>13</v>
      </c>
    </row>
    <row r="51" spans="1:17" x14ac:dyDescent="0.2">
      <c r="A51" s="20">
        <v>34396</v>
      </c>
      <c r="B51" s="20">
        <v>27</v>
      </c>
      <c r="C51" s="97" t="s">
        <v>88</v>
      </c>
      <c r="D51" s="98">
        <v>399976</v>
      </c>
      <c r="E51" s="22">
        <v>66.844246662428489</v>
      </c>
      <c r="F51" s="22">
        <v>59.470655699293367</v>
      </c>
      <c r="G51" s="22"/>
      <c r="H51" s="22"/>
      <c r="I51" s="22"/>
      <c r="J51" s="70"/>
      <c r="K51" s="70"/>
      <c r="L51" s="137">
        <v>63.157451180860932</v>
      </c>
      <c r="M51" s="137">
        <v>55</v>
      </c>
      <c r="N51" s="137">
        <v>85</v>
      </c>
      <c r="O51" s="137">
        <v>63.302343267559607</v>
      </c>
      <c r="P51" s="138" t="s">
        <v>7</v>
      </c>
      <c r="Q51" s="90" t="s">
        <v>7</v>
      </c>
    </row>
    <row r="52" spans="1:17" x14ac:dyDescent="0.2">
      <c r="A52" s="20">
        <v>34396</v>
      </c>
      <c r="B52" s="20">
        <v>4</v>
      </c>
      <c r="C52" s="97" t="s">
        <v>67</v>
      </c>
      <c r="D52" s="98">
        <v>92974</v>
      </c>
      <c r="E52" s="22">
        <v>76.570883661792763</v>
      </c>
      <c r="F52" s="22" t="s">
        <v>149</v>
      </c>
      <c r="G52" s="22"/>
      <c r="H52" s="22"/>
      <c r="I52" s="22"/>
      <c r="J52" s="70"/>
      <c r="K52" s="70"/>
      <c r="L52" s="137">
        <v>76.570883661792763</v>
      </c>
      <c r="M52" s="137">
        <v>80</v>
      </c>
      <c r="N52" s="137">
        <v>85</v>
      </c>
      <c r="O52" s="137">
        <v>78.271074380165288</v>
      </c>
      <c r="P52" s="138" t="s">
        <v>12</v>
      </c>
      <c r="Q52" s="90" t="s">
        <v>12</v>
      </c>
    </row>
    <row r="53" spans="1:17" x14ac:dyDescent="0.2">
      <c r="A53" s="20">
        <v>34396</v>
      </c>
      <c r="B53" s="20">
        <v>8</v>
      </c>
      <c r="C53" s="97" t="s">
        <v>72</v>
      </c>
      <c r="D53" s="98">
        <v>106383</v>
      </c>
      <c r="E53" s="22">
        <v>47.390972663699941</v>
      </c>
      <c r="F53" s="22">
        <v>45.602991774470027</v>
      </c>
      <c r="G53" s="22"/>
      <c r="H53" s="22"/>
      <c r="I53" s="22"/>
      <c r="J53" s="70"/>
      <c r="K53" s="70"/>
      <c r="L53" s="137">
        <v>46.496982219084984</v>
      </c>
      <c r="M53" s="137">
        <v>60</v>
      </c>
      <c r="N53" s="137">
        <v>85</v>
      </c>
      <c r="O53" s="137">
        <v>53.72303844240524</v>
      </c>
      <c r="P53" s="138" t="s">
        <v>13</v>
      </c>
      <c r="Q53" s="90" t="s">
        <v>13</v>
      </c>
    </row>
    <row r="54" spans="1:17" x14ac:dyDescent="0.2">
      <c r="A54" s="20">
        <v>34396</v>
      </c>
      <c r="B54" s="20">
        <v>21</v>
      </c>
      <c r="C54" s="122" t="s">
        <v>84</v>
      </c>
      <c r="D54" s="98">
        <v>552359</v>
      </c>
      <c r="E54" s="22">
        <v>65.223140495867767</v>
      </c>
      <c r="F54" s="22">
        <v>72.94210065483604</v>
      </c>
      <c r="G54" s="22"/>
      <c r="H54" s="22"/>
      <c r="I54" s="22"/>
      <c r="J54" s="70"/>
      <c r="K54" s="70"/>
      <c r="L54" s="137">
        <v>69.08262057535191</v>
      </c>
      <c r="M54" s="137">
        <v>100</v>
      </c>
      <c r="N54" s="137">
        <v>85</v>
      </c>
      <c r="O54" s="137">
        <v>78.403703373978743</v>
      </c>
      <c r="P54" s="138" t="s">
        <v>12</v>
      </c>
      <c r="Q54" s="90" t="s">
        <v>12</v>
      </c>
    </row>
    <row r="55" spans="1:17" x14ac:dyDescent="0.2">
      <c r="A55" s="20">
        <v>34396</v>
      </c>
      <c r="B55" s="20">
        <v>3</v>
      </c>
      <c r="C55" s="97" t="s">
        <v>104</v>
      </c>
      <c r="D55" s="98">
        <v>417083</v>
      </c>
      <c r="E55" s="22">
        <v>58.738715829624923</v>
      </c>
      <c r="F55" s="22">
        <v>61.451750545696697</v>
      </c>
      <c r="G55" s="22"/>
      <c r="H55" s="22"/>
      <c r="I55" s="22"/>
      <c r="J55" s="70"/>
      <c r="K55" s="70"/>
      <c r="L55" s="137">
        <v>60.09523318766081</v>
      </c>
      <c r="M55" s="137">
        <v>65</v>
      </c>
      <c r="N55" s="137">
        <v>85</v>
      </c>
      <c r="O55" s="137">
        <v>63.811901571979526</v>
      </c>
      <c r="P55" s="138" t="s">
        <v>7</v>
      </c>
      <c r="Q55" s="90" t="s">
        <v>7</v>
      </c>
    </row>
    <row r="56" spans="1:17" x14ac:dyDescent="0.2">
      <c r="A56" s="20">
        <v>34396</v>
      </c>
      <c r="B56" s="20">
        <v>5</v>
      </c>
      <c r="C56" s="97" t="s">
        <v>69</v>
      </c>
      <c r="D56" s="98">
        <v>535670</v>
      </c>
      <c r="E56" s="22">
        <v>50.633184996821363</v>
      </c>
      <c r="F56" s="22">
        <v>38.867269296698687</v>
      </c>
      <c r="G56" s="22"/>
      <c r="H56" s="22"/>
      <c r="I56" s="22"/>
      <c r="J56" s="70"/>
      <c r="K56" s="70"/>
      <c r="L56" s="137">
        <v>44.750227146760025</v>
      </c>
      <c r="M56" s="137">
        <v>55</v>
      </c>
      <c r="N56" s="137">
        <v>85</v>
      </c>
      <c r="O56" s="137">
        <v>51.337647645394014</v>
      </c>
      <c r="P56" s="138" t="s">
        <v>13</v>
      </c>
      <c r="Q56" s="90" t="s">
        <v>13</v>
      </c>
    </row>
    <row r="57" spans="1:17" x14ac:dyDescent="0.2">
      <c r="A57" s="20">
        <v>34396</v>
      </c>
      <c r="B57" s="20">
        <v>1</v>
      </c>
      <c r="C57" s="97" t="s">
        <v>66</v>
      </c>
      <c r="D57" s="98">
        <v>369952</v>
      </c>
      <c r="E57" s="22">
        <v>55.496503496503493</v>
      </c>
      <c r="F57" s="22">
        <v>45.20677280518936</v>
      </c>
      <c r="G57" s="22"/>
      <c r="H57" s="22"/>
      <c r="I57" s="22"/>
      <c r="J57" s="70"/>
      <c r="K57" s="70"/>
      <c r="L57" s="137">
        <v>50.351638150846426</v>
      </c>
      <c r="M57" s="137">
        <v>85</v>
      </c>
      <c r="N57" s="137">
        <v>85</v>
      </c>
      <c r="O57" s="137">
        <v>62.478564798050179</v>
      </c>
      <c r="P57" s="138" t="s">
        <v>7</v>
      </c>
      <c r="Q57" s="90" t="s">
        <v>7</v>
      </c>
    </row>
    <row r="58" spans="1:17" x14ac:dyDescent="0.2">
      <c r="A58" s="20">
        <v>34396</v>
      </c>
      <c r="B58" s="20">
        <v>25</v>
      </c>
      <c r="C58" s="97" t="s">
        <v>86</v>
      </c>
      <c r="D58" s="98">
        <v>345858</v>
      </c>
      <c r="E58" s="22">
        <v>66.844246662428489</v>
      </c>
      <c r="F58" s="22">
        <v>52.338714252241367</v>
      </c>
      <c r="G58" s="22"/>
      <c r="H58" s="22"/>
      <c r="I58" s="22"/>
      <c r="J58" s="70"/>
      <c r="K58" s="70"/>
      <c r="L58" s="137">
        <v>59.591480457334924</v>
      </c>
      <c r="M58" s="137">
        <v>90</v>
      </c>
      <c r="N58" s="137">
        <v>85</v>
      </c>
      <c r="O58" s="137">
        <v>69.734462297267697</v>
      </c>
      <c r="P58" s="138" t="s">
        <v>7</v>
      </c>
      <c r="Q58" s="90" t="s">
        <v>12</v>
      </c>
    </row>
    <row r="59" spans="1:17" x14ac:dyDescent="0.2">
      <c r="A59" s="20">
        <v>34396</v>
      </c>
      <c r="B59" s="20">
        <v>13</v>
      </c>
      <c r="C59" s="97" t="s">
        <v>77</v>
      </c>
      <c r="D59" s="98">
        <v>466063</v>
      </c>
      <c r="E59" s="22">
        <v>42.527654164017804</v>
      </c>
      <c r="F59" s="22">
        <v>38.47105032741802</v>
      </c>
      <c r="G59" s="22"/>
      <c r="H59" s="22"/>
      <c r="I59" s="22"/>
      <c r="J59" s="70"/>
      <c r="K59" s="70"/>
      <c r="L59" s="137">
        <v>40.499352245717915</v>
      </c>
      <c r="M59" s="137">
        <v>25</v>
      </c>
      <c r="N59" s="137">
        <v>85</v>
      </c>
      <c r="O59" s="137">
        <v>41.074578959716646</v>
      </c>
      <c r="P59" s="138" t="s">
        <v>13</v>
      </c>
      <c r="Q59" s="90" t="s">
        <v>13</v>
      </c>
    </row>
    <row r="60" spans="1:17" x14ac:dyDescent="0.2">
      <c r="A60" s="20">
        <v>34396</v>
      </c>
      <c r="B60" s="20">
        <v>29</v>
      </c>
      <c r="C60" s="97" t="s">
        <v>128</v>
      </c>
      <c r="D60" s="98">
        <v>330496</v>
      </c>
      <c r="E60" s="22">
        <v>50.633184996821363</v>
      </c>
      <c r="F60" s="22">
        <v>49.168962497996027</v>
      </c>
      <c r="G60" s="22"/>
      <c r="H60" s="22"/>
      <c r="I60" s="22"/>
      <c r="J60" s="70"/>
      <c r="K60" s="70"/>
      <c r="L60" s="137">
        <v>49.901073747408695</v>
      </c>
      <c r="M60" s="137">
        <v>80</v>
      </c>
      <c r="N60" s="137">
        <v>85</v>
      </c>
      <c r="O60" s="137">
        <v>60.935697935815654</v>
      </c>
      <c r="P60" s="138" t="s">
        <v>7</v>
      </c>
      <c r="Q60" s="90" t="s">
        <v>7</v>
      </c>
    </row>
    <row r="61" spans="1:17" x14ac:dyDescent="0.2">
      <c r="A61" s="20">
        <v>34396</v>
      </c>
      <c r="B61" s="20">
        <v>9</v>
      </c>
      <c r="C61" s="122" t="s">
        <v>73</v>
      </c>
      <c r="D61" s="98">
        <v>484248</v>
      </c>
      <c r="E61" s="22">
        <v>39.285441830896382</v>
      </c>
      <c r="F61" s="22">
        <v>38.074831358137352</v>
      </c>
      <c r="G61" s="22"/>
      <c r="H61" s="22"/>
      <c r="I61" s="22"/>
      <c r="J61" s="70"/>
      <c r="K61" s="70"/>
      <c r="L61" s="137">
        <v>38.680136594516867</v>
      </c>
      <c r="M61" s="137">
        <v>90</v>
      </c>
      <c r="N61" s="137">
        <v>85</v>
      </c>
      <c r="O61" s="137">
        <v>56.142088786435963</v>
      </c>
      <c r="P61" s="138" t="s">
        <v>13</v>
      </c>
      <c r="Q61" s="90" t="s">
        <v>13</v>
      </c>
    </row>
    <row r="62" spans="1:17" x14ac:dyDescent="0.2">
      <c r="A62" s="20">
        <v>34396</v>
      </c>
      <c r="B62" s="20">
        <v>6</v>
      </c>
      <c r="C62" s="97" t="s">
        <v>70</v>
      </c>
      <c r="D62" s="98">
        <v>396973</v>
      </c>
      <c r="E62" s="22">
        <v>65.223140495867767</v>
      </c>
      <c r="F62" s="22">
        <v>75.715633439800712</v>
      </c>
      <c r="G62" s="22"/>
      <c r="H62" s="22"/>
      <c r="I62" s="22"/>
      <c r="J62" s="70"/>
      <c r="K62" s="70"/>
      <c r="L62" s="137">
        <v>70.469386967834239</v>
      </c>
      <c r="M62" s="137">
        <v>95</v>
      </c>
      <c r="N62" s="137">
        <v>85</v>
      </c>
      <c r="O62" s="137">
        <v>78.055101529092255</v>
      </c>
      <c r="P62" s="138" t="s">
        <v>12</v>
      </c>
      <c r="Q62" s="90" t="s">
        <v>12</v>
      </c>
    </row>
    <row r="63" spans="1:17" x14ac:dyDescent="0.2">
      <c r="A63" s="20">
        <v>34396</v>
      </c>
      <c r="B63" s="20">
        <v>11</v>
      </c>
      <c r="C63" s="97" t="s">
        <v>50</v>
      </c>
      <c r="D63" s="98">
        <v>90418</v>
      </c>
      <c r="E63" s="22">
        <v>73.328671328671334</v>
      </c>
      <c r="F63" s="22">
        <v>69.376129931310047</v>
      </c>
      <c r="G63" s="22"/>
      <c r="H63" s="22"/>
      <c r="I63" s="22"/>
      <c r="J63" s="70"/>
      <c r="K63" s="70"/>
      <c r="L63" s="137">
        <v>71.352400629990683</v>
      </c>
      <c r="M63" s="137">
        <v>90</v>
      </c>
      <c r="N63" s="137">
        <v>85</v>
      </c>
      <c r="O63" s="137">
        <v>77.379060409493945</v>
      </c>
      <c r="P63" s="138" t="s">
        <v>12</v>
      </c>
      <c r="Q63" s="90" t="s">
        <v>12</v>
      </c>
    </row>
    <row r="64" spans="1:17" x14ac:dyDescent="0.2">
      <c r="A64" s="20">
        <v>34396</v>
      </c>
      <c r="B64" s="20">
        <v>30</v>
      </c>
      <c r="C64" s="97" t="s">
        <v>89</v>
      </c>
      <c r="D64" s="98">
        <v>593268</v>
      </c>
      <c r="E64" s="22">
        <v>91.16083916083916</v>
      </c>
      <c r="F64" s="22">
        <v>99.092552627360064</v>
      </c>
      <c r="G64" s="22"/>
      <c r="H64" s="22"/>
      <c r="I64" s="22"/>
      <c r="J64" s="70"/>
      <c r="K64" s="70"/>
      <c r="L64" s="137">
        <v>95.126695894099612</v>
      </c>
      <c r="M64" s="137">
        <v>100</v>
      </c>
      <c r="N64" s="137">
        <v>85</v>
      </c>
      <c r="O64" s="137">
        <v>95.332352331164742</v>
      </c>
      <c r="P64" s="138" t="s">
        <v>4</v>
      </c>
      <c r="Q64" s="90" t="s">
        <v>4</v>
      </c>
    </row>
    <row r="65" spans="1:17" x14ac:dyDescent="0.2">
      <c r="A65" s="20">
        <v>34396</v>
      </c>
      <c r="B65" s="20">
        <v>10</v>
      </c>
      <c r="C65" s="122" t="s">
        <v>74</v>
      </c>
      <c r="D65" s="98">
        <v>124007</v>
      </c>
      <c r="E65" s="22">
        <v>36.043229497774952</v>
      </c>
      <c r="F65" s="22" t="s">
        <v>149</v>
      </c>
      <c r="G65" s="22"/>
      <c r="H65" s="22"/>
      <c r="I65" s="22"/>
      <c r="J65" s="70"/>
      <c r="K65" s="70"/>
      <c r="L65" s="137">
        <v>36.043229497774952</v>
      </c>
      <c r="M65" s="137">
        <v>45</v>
      </c>
      <c r="N65" s="137">
        <v>85</v>
      </c>
      <c r="O65" s="137">
        <v>43.178099173553719</v>
      </c>
      <c r="P65" s="138" t="s">
        <v>13</v>
      </c>
      <c r="Q65" s="90" t="s">
        <v>13</v>
      </c>
    </row>
    <row r="66" spans="1:17" x14ac:dyDescent="0.2">
      <c r="A66" s="20">
        <v>34396</v>
      </c>
      <c r="B66" s="20">
        <v>7</v>
      </c>
      <c r="C66" s="122" t="s">
        <v>71</v>
      </c>
      <c r="D66" s="98">
        <v>293569</v>
      </c>
      <c r="E66" s="22">
        <v>61.980928162746345</v>
      </c>
      <c r="F66" s="22">
        <v>66.008268692424366</v>
      </c>
      <c r="G66" s="22"/>
      <c r="H66" s="22"/>
      <c r="I66" s="22"/>
      <c r="J66" s="70"/>
      <c r="K66" s="70"/>
      <c r="L66" s="137">
        <v>63.994598427585359</v>
      </c>
      <c r="M66" s="137">
        <v>70</v>
      </c>
      <c r="N66" s="137">
        <v>85</v>
      </c>
      <c r="O66" s="137">
        <v>67.596488977930477</v>
      </c>
      <c r="P66" s="138" t="s">
        <v>7</v>
      </c>
      <c r="Q66" s="90" t="s">
        <v>7</v>
      </c>
    </row>
    <row r="67" spans="1:17" x14ac:dyDescent="0.2">
      <c r="A67" s="20">
        <v>34396</v>
      </c>
      <c r="B67" s="20">
        <v>31</v>
      </c>
      <c r="C67" s="97" t="s">
        <v>90</v>
      </c>
      <c r="D67" s="98">
        <v>25016</v>
      </c>
      <c r="E67" s="22">
        <v>70.086458995549904</v>
      </c>
      <c r="F67" s="22">
        <v>59.27254621465304</v>
      </c>
      <c r="G67" s="22"/>
      <c r="H67" s="22"/>
      <c r="I67" s="22"/>
      <c r="J67" s="70"/>
      <c r="K67" s="70"/>
      <c r="L67" s="137">
        <v>64.679502605101476</v>
      </c>
      <c r="M67" s="137">
        <v>90</v>
      </c>
      <c r="N67" s="137">
        <v>85</v>
      </c>
      <c r="O67" s="137">
        <v>73.041676693315964</v>
      </c>
      <c r="P67" s="138" t="s">
        <v>12</v>
      </c>
      <c r="Q67" s="90" t="s">
        <v>12</v>
      </c>
    </row>
    <row r="68" spans="1:17" x14ac:dyDescent="0.2">
      <c r="A68" s="20">
        <v>34396</v>
      </c>
      <c r="B68" s="20">
        <v>19</v>
      </c>
      <c r="C68" s="97" t="s">
        <v>83</v>
      </c>
      <c r="D68" s="98">
        <v>397043</v>
      </c>
      <c r="E68" s="22">
        <v>58.738715829624923</v>
      </c>
      <c r="F68" s="22">
        <v>64.621502299942037</v>
      </c>
      <c r="G68" s="22"/>
      <c r="H68" s="22"/>
      <c r="I68" s="22"/>
      <c r="J68" s="70"/>
      <c r="K68" s="70"/>
      <c r="L68" s="137">
        <v>61.68010906478348</v>
      </c>
      <c r="M68" s="137">
        <v>90</v>
      </c>
      <c r="N68" s="137">
        <v>85</v>
      </c>
      <c r="O68" s="137">
        <v>71.092070892109263</v>
      </c>
      <c r="P68" s="138" t="s">
        <v>12</v>
      </c>
      <c r="Q68" s="90" t="s">
        <v>7</v>
      </c>
    </row>
    <row r="69" spans="1:17" x14ac:dyDescent="0.2">
      <c r="A69" s="20">
        <v>34396</v>
      </c>
      <c r="B69" s="20">
        <v>32</v>
      </c>
      <c r="C69" s="97" t="s">
        <v>122</v>
      </c>
      <c r="D69" s="98">
        <v>36145</v>
      </c>
      <c r="E69" s="22">
        <v>73.328671328671334</v>
      </c>
      <c r="F69" s="22">
        <v>75.319414470520059</v>
      </c>
      <c r="G69" s="22"/>
      <c r="H69" s="22"/>
      <c r="I69" s="22"/>
      <c r="J69" s="70"/>
      <c r="K69" s="70"/>
      <c r="L69" s="137">
        <v>74.324042899595696</v>
      </c>
      <c r="M69" s="137">
        <v>85</v>
      </c>
      <c r="N69" s="137">
        <v>85</v>
      </c>
      <c r="O69" s="137">
        <v>78.060627884737201</v>
      </c>
      <c r="P69" s="138" t="s">
        <v>12</v>
      </c>
      <c r="Q69" s="90" t="s">
        <v>12</v>
      </c>
    </row>
    <row r="70" spans="1:17" x14ac:dyDescent="0.2">
      <c r="A70" s="20">
        <v>34396</v>
      </c>
      <c r="B70" s="20">
        <v>26</v>
      </c>
      <c r="C70" s="97" t="s">
        <v>87</v>
      </c>
      <c r="D70" s="98">
        <v>421957</v>
      </c>
      <c r="E70" s="22">
        <v>70.086458995549904</v>
      </c>
      <c r="F70" s="22">
        <v>90.771954272466061</v>
      </c>
      <c r="G70" s="22"/>
      <c r="H70" s="22"/>
      <c r="I70" s="22"/>
      <c r="J70" s="70"/>
      <c r="K70" s="70"/>
      <c r="L70" s="137">
        <v>80.429206634007983</v>
      </c>
      <c r="M70" s="137">
        <v>100</v>
      </c>
      <c r="N70" s="137">
        <v>85</v>
      </c>
      <c r="O70" s="137">
        <v>85.778984312105194</v>
      </c>
      <c r="P70" s="138" t="s">
        <v>6</v>
      </c>
      <c r="Q70" s="90" t="s">
        <v>6</v>
      </c>
    </row>
    <row r="71" spans="1:17" x14ac:dyDescent="0.2">
      <c r="A71" s="20">
        <v>34396</v>
      </c>
      <c r="B71" s="20">
        <v>17</v>
      </c>
      <c r="C71" s="97" t="s">
        <v>81</v>
      </c>
      <c r="D71" s="98">
        <v>267601</v>
      </c>
      <c r="E71" s="22">
        <v>58.738715829624923</v>
      </c>
      <c r="F71" s="22">
        <v>58.281998791451372</v>
      </c>
      <c r="G71" s="22"/>
      <c r="H71" s="22"/>
      <c r="I71" s="22"/>
      <c r="J71" s="70"/>
      <c r="K71" s="70"/>
      <c r="L71" s="137">
        <v>58.510357310538147</v>
      </c>
      <c r="M71" s="137">
        <v>95</v>
      </c>
      <c r="N71" s="137">
        <v>85</v>
      </c>
      <c r="O71" s="137">
        <v>70.281732251849803</v>
      </c>
      <c r="P71" s="138" t="s">
        <v>7</v>
      </c>
      <c r="Q71" s="90" t="s">
        <v>7</v>
      </c>
    </row>
    <row r="72" spans="1:17" x14ac:dyDescent="0.2">
      <c r="A72" s="20">
        <v>34396</v>
      </c>
      <c r="B72" s="20">
        <v>23</v>
      </c>
      <c r="C72" s="97" t="s">
        <v>100</v>
      </c>
      <c r="D72" s="98">
        <v>416716</v>
      </c>
      <c r="E72" s="22">
        <v>61.980928162746345</v>
      </c>
      <c r="F72" s="22">
        <v>56.102794460407701</v>
      </c>
      <c r="G72" s="22"/>
      <c r="H72" s="22"/>
      <c r="I72" s="22"/>
      <c r="J72" s="70"/>
      <c r="K72" s="70"/>
      <c r="L72" s="137">
        <v>59.041861311577023</v>
      </c>
      <c r="M72" s="137">
        <v>95</v>
      </c>
      <c r="N72" s="137">
        <v>85</v>
      </c>
      <c r="O72" s="137">
        <v>70.627209852525056</v>
      </c>
      <c r="P72" s="138" t="s">
        <v>7</v>
      </c>
      <c r="Q72" s="90" t="s">
        <v>12</v>
      </c>
    </row>
    <row r="73" spans="1:17" x14ac:dyDescent="0.2">
      <c r="A73" s="20">
        <v>34396</v>
      </c>
      <c r="B73" s="20">
        <v>14</v>
      </c>
      <c r="C73" s="97" t="s">
        <v>78</v>
      </c>
      <c r="D73" s="98">
        <v>510150</v>
      </c>
      <c r="E73" s="22">
        <v>68.465352828989182</v>
      </c>
      <c r="F73" s="22">
        <v>38.074831358137352</v>
      </c>
      <c r="G73" s="22"/>
      <c r="H73" s="22"/>
      <c r="I73" s="22"/>
      <c r="J73" s="70"/>
      <c r="K73" s="70"/>
      <c r="L73" s="137">
        <v>53.270092093563264</v>
      </c>
      <c r="M73" s="137">
        <v>0</v>
      </c>
      <c r="N73" s="137">
        <v>85</v>
      </c>
      <c r="O73" s="137">
        <v>43.125559860816125</v>
      </c>
      <c r="P73" s="138" t="s">
        <v>13</v>
      </c>
      <c r="Q73" s="90" t="s">
        <v>13</v>
      </c>
    </row>
    <row r="74" spans="1:17" x14ac:dyDescent="0.2">
      <c r="A74" s="20">
        <v>34396</v>
      </c>
      <c r="B74" s="20">
        <v>15</v>
      </c>
      <c r="C74" s="97" t="s">
        <v>79</v>
      </c>
      <c r="D74" s="98">
        <v>482003</v>
      </c>
      <c r="E74" s="22">
        <v>60.359821996185637</v>
      </c>
      <c r="F74" s="22">
        <v>66.008268692424366</v>
      </c>
      <c r="G74" s="22"/>
      <c r="H74" s="22"/>
      <c r="I74" s="22"/>
      <c r="J74" s="70"/>
      <c r="K74" s="70"/>
      <c r="L74" s="137">
        <v>63.184045344305005</v>
      </c>
      <c r="M74" s="137">
        <v>75</v>
      </c>
      <c r="N74" s="137">
        <v>85</v>
      </c>
      <c r="O74" s="137">
        <v>68.319629473798244</v>
      </c>
      <c r="P74" s="138" t="s">
        <v>7</v>
      </c>
      <c r="Q74" s="90" t="s">
        <v>7</v>
      </c>
    </row>
    <row r="75" spans="1:17" x14ac:dyDescent="0.2">
      <c r="A75" s="20">
        <v>34396</v>
      </c>
      <c r="B75" s="20">
        <v>16</v>
      </c>
      <c r="C75" s="122" t="s">
        <v>80</v>
      </c>
      <c r="D75" s="98">
        <v>386097</v>
      </c>
      <c r="E75" s="22" t="s">
        <v>149</v>
      </c>
      <c r="F75" s="22" t="s">
        <v>149</v>
      </c>
      <c r="G75" s="22"/>
      <c r="H75" s="22"/>
      <c r="I75" s="22"/>
      <c r="J75" s="70"/>
      <c r="K75" s="70"/>
      <c r="L75" s="137"/>
      <c r="M75" s="137">
        <v>35</v>
      </c>
      <c r="N75" s="137"/>
      <c r="O75" s="137"/>
      <c r="P75" s="138"/>
      <c r="Q75" s="90"/>
    </row>
    <row r="76" spans="1:17" x14ac:dyDescent="0.2">
      <c r="A76" s="20">
        <v>34396</v>
      </c>
      <c r="B76" s="20">
        <v>18</v>
      </c>
      <c r="C76" s="97" t="s">
        <v>82</v>
      </c>
      <c r="D76" s="98">
        <v>419949</v>
      </c>
      <c r="E76" s="22">
        <v>53.875397329942786</v>
      </c>
      <c r="F76" s="22">
        <v>39.263488265979355</v>
      </c>
      <c r="G76" s="22"/>
      <c r="H76" s="22"/>
      <c r="I76" s="22"/>
      <c r="J76" s="70"/>
      <c r="K76" s="70"/>
      <c r="L76" s="137">
        <v>46.569442797961074</v>
      </c>
      <c r="M76" s="137">
        <v>45</v>
      </c>
      <c r="N76" s="137">
        <v>85</v>
      </c>
      <c r="O76" s="137">
        <v>50.020137818674698</v>
      </c>
      <c r="P76" s="138" t="s">
        <v>13</v>
      </c>
      <c r="Q76" s="90" t="s">
        <v>13</v>
      </c>
    </row>
    <row r="77" spans="1:17" x14ac:dyDescent="0.2">
      <c r="A77" s="20">
        <v>34396</v>
      </c>
      <c r="B77" s="20">
        <v>2</v>
      </c>
      <c r="C77" s="97" t="s">
        <v>95</v>
      </c>
      <c r="D77" s="98">
        <v>41028</v>
      </c>
      <c r="E77" s="22">
        <v>49.012078830260656</v>
      </c>
      <c r="F77" s="22">
        <v>54.716028067925365</v>
      </c>
      <c r="G77" s="22"/>
      <c r="H77" s="22"/>
      <c r="I77" s="22"/>
      <c r="J77" s="70"/>
      <c r="K77" s="70"/>
      <c r="L77" s="137">
        <v>51.864053449093007</v>
      </c>
      <c r="M77" s="137">
        <v>75</v>
      </c>
      <c r="N77" s="137">
        <v>85</v>
      </c>
      <c r="O77" s="137">
        <v>60.961634741910459</v>
      </c>
      <c r="P77" s="138" t="s">
        <v>7</v>
      </c>
      <c r="Q77" s="90" t="s">
        <v>7</v>
      </c>
    </row>
    <row r="78" spans="1:17" x14ac:dyDescent="0.2">
      <c r="A78" s="20">
        <v>34396</v>
      </c>
      <c r="B78" s="20">
        <v>22</v>
      </c>
      <c r="C78" s="97" t="s">
        <v>99</v>
      </c>
      <c r="D78" s="98">
        <v>388199</v>
      </c>
      <c r="E78" s="22">
        <v>66.844246662428489</v>
      </c>
      <c r="F78" s="22" t="s">
        <v>149</v>
      </c>
      <c r="G78" s="22"/>
      <c r="H78" s="22"/>
      <c r="I78" s="22"/>
      <c r="J78" s="70"/>
      <c r="K78" s="70"/>
      <c r="L78" s="137">
        <v>66.844246662428489</v>
      </c>
      <c r="M78" s="137">
        <v>65</v>
      </c>
      <c r="N78" s="137">
        <v>85</v>
      </c>
      <c r="O78" s="137">
        <v>68.198760330578523</v>
      </c>
      <c r="P78" s="138" t="s">
        <v>7</v>
      </c>
      <c r="Q78" s="90" t="s">
        <v>7</v>
      </c>
    </row>
    <row r="79" spans="1:17" x14ac:dyDescent="0.2">
      <c r="A79" s="20">
        <v>34396</v>
      </c>
      <c r="B79" s="20">
        <v>20</v>
      </c>
      <c r="C79" s="97" t="s">
        <v>94</v>
      </c>
      <c r="D79" s="98">
        <v>552373</v>
      </c>
      <c r="E79" s="22">
        <v>60.359821996185637</v>
      </c>
      <c r="F79" s="22">
        <v>51.546276313680032</v>
      </c>
      <c r="G79" s="22"/>
      <c r="H79" s="22"/>
      <c r="I79" s="22"/>
      <c r="J79" s="70"/>
      <c r="K79" s="70"/>
      <c r="L79" s="137">
        <v>55.953049154932835</v>
      </c>
      <c r="M79" s="137">
        <v>80</v>
      </c>
      <c r="N79" s="137">
        <v>85</v>
      </c>
      <c r="O79" s="137">
        <v>64.869481950706344</v>
      </c>
      <c r="P79" s="138" t="s">
        <v>7</v>
      </c>
      <c r="Q79" s="90" t="s">
        <v>7</v>
      </c>
    </row>
    <row r="80" spans="1:17" x14ac:dyDescent="0.2">
      <c r="A80" s="124">
        <v>34396</v>
      </c>
      <c r="B80" s="124">
        <v>28</v>
      </c>
      <c r="C80" s="125" t="s">
        <v>97</v>
      </c>
      <c r="D80" s="98">
        <v>21802</v>
      </c>
      <c r="E80" s="22" t="s">
        <v>149</v>
      </c>
      <c r="F80" s="22" t="s">
        <v>149</v>
      </c>
      <c r="G80" s="22"/>
      <c r="H80" s="22"/>
      <c r="I80" s="22"/>
      <c r="J80" s="70"/>
      <c r="K80" s="70"/>
      <c r="L80" s="137"/>
      <c r="M80" s="137"/>
      <c r="N80" s="137"/>
      <c r="O80" s="137"/>
      <c r="P80" s="138" t="s">
        <v>48</v>
      </c>
      <c r="Q80" s="90" t="s">
        <v>48</v>
      </c>
    </row>
  </sheetData>
  <sortState ref="A49:AH80">
    <sortCondition descending="1" ref="H49:H80"/>
  </sortState>
  <mergeCells count="1">
    <mergeCell ref="L39:M39"/>
  </mergeCells>
  <phoneticPr fontId="0" type="noConversion"/>
  <pageMargins left="0.75" right="0.75" top="1" bottom="1" header="0.5" footer="0.5"/>
  <pageSetup scale="61" fitToHeight="3" orientation="landscape" r:id="rId1"/>
  <headerFooter alignWithMargins="0">
    <oddHeader>&amp;CBio-20, 27162&amp;RMikey's copy</oddHeader>
    <oddFooter>&amp;LSP10&amp;CAll figures are % and shaded boxes are estimates or predictions.&amp;RDr. Mike Gilbert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2"/>
  <sheetViews>
    <sheetView zoomScale="86" zoomScaleNormal="86" workbookViewId="0">
      <selection activeCell="M49" sqref="M49"/>
    </sheetView>
  </sheetViews>
  <sheetFormatPr defaultRowHeight="12.75" x14ac:dyDescent="0.2"/>
  <cols>
    <col min="1" max="1" width="9" style="3" customWidth="1"/>
    <col min="2" max="2" width="4" style="3" bestFit="1" customWidth="1"/>
    <col min="3" max="3" width="23" style="6" customWidth="1"/>
    <col min="4" max="4" width="11" style="3" customWidth="1"/>
    <col min="5" max="10" width="9.28515625" style="3" bestFit="1" customWidth="1"/>
    <col min="11" max="11" width="9.5703125" style="3" bestFit="1" customWidth="1"/>
    <col min="12" max="12" width="11.140625" style="3" bestFit="1" customWidth="1"/>
    <col min="13" max="13" width="11.85546875" style="3" customWidth="1"/>
    <col min="14" max="14" width="11.140625" style="3" bestFit="1" customWidth="1"/>
    <col min="15" max="15" width="9.28515625" style="3" bestFit="1" customWidth="1"/>
    <col min="16" max="16" width="9.140625" style="3"/>
    <col min="17" max="17" width="11.140625" bestFit="1" customWidth="1"/>
  </cols>
  <sheetData>
    <row r="1" spans="1:17" x14ac:dyDescent="0.2">
      <c r="A1" s="2" t="s">
        <v>3</v>
      </c>
      <c r="B1" s="2" t="s">
        <v>39</v>
      </c>
      <c r="C1" s="5" t="s">
        <v>1</v>
      </c>
      <c r="D1" s="2" t="s">
        <v>2</v>
      </c>
      <c r="E1" s="2" t="s">
        <v>10</v>
      </c>
      <c r="F1" s="2" t="s">
        <v>11</v>
      </c>
      <c r="G1" s="2" t="s">
        <v>14</v>
      </c>
      <c r="H1" s="2" t="s">
        <v>15</v>
      </c>
      <c r="I1" s="2" t="s">
        <v>16</v>
      </c>
      <c r="J1" s="2" t="s">
        <v>17</v>
      </c>
      <c r="K1" s="2" t="s">
        <v>23</v>
      </c>
      <c r="L1" s="2" t="s">
        <v>18</v>
      </c>
      <c r="M1" s="2" t="s">
        <v>19</v>
      </c>
      <c r="N1" s="2" t="s">
        <v>65</v>
      </c>
      <c r="O1" s="2" t="s">
        <v>20</v>
      </c>
      <c r="P1" s="2" t="s">
        <v>21</v>
      </c>
      <c r="Q1" s="3" t="s">
        <v>22</v>
      </c>
    </row>
    <row r="2" spans="1:17" x14ac:dyDescent="0.2">
      <c r="A2" s="33"/>
      <c r="B2" s="2"/>
      <c r="C2" s="5"/>
      <c r="D2" s="16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2"/>
      <c r="Q2" s="64"/>
    </row>
    <row r="3" spans="1:17" x14ac:dyDescent="0.2">
      <c r="A3" s="33"/>
      <c r="B3" s="2"/>
      <c r="C3" s="5"/>
      <c r="D3" s="16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2"/>
      <c r="Q3" s="3"/>
    </row>
    <row r="4" spans="1:17" x14ac:dyDescent="0.2">
      <c r="A4" s="33"/>
      <c r="B4" s="2"/>
      <c r="C4" s="5"/>
      <c r="D4" s="16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2"/>
      <c r="Q4" s="3"/>
    </row>
    <row r="5" spans="1:17" x14ac:dyDescent="0.2">
      <c r="A5" s="33"/>
      <c r="B5" s="2"/>
      <c r="C5" s="5"/>
      <c r="D5" s="16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2"/>
      <c r="Q5" s="3"/>
    </row>
    <row r="6" spans="1:17" x14ac:dyDescent="0.2">
      <c r="A6" s="33"/>
      <c r="B6" s="2"/>
      <c r="C6" s="5"/>
      <c r="D6" s="16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2"/>
      <c r="Q6" s="64"/>
    </row>
    <row r="7" spans="1:17" x14ac:dyDescent="0.2">
      <c r="A7" s="33"/>
      <c r="B7" s="2"/>
      <c r="C7" s="5"/>
      <c r="D7" s="16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2"/>
      <c r="Q7" s="64"/>
    </row>
    <row r="8" spans="1:17" x14ac:dyDescent="0.2">
      <c r="A8" s="33"/>
      <c r="B8" s="2"/>
      <c r="C8" s="5"/>
      <c r="D8" s="16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2"/>
      <c r="Q8" s="3"/>
    </row>
    <row r="9" spans="1:17" x14ac:dyDescent="0.2">
      <c r="A9" s="33"/>
      <c r="B9" s="2"/>
      <c r="C9" s="5"/>
      <c r="D9" s="16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2"/>
      <c r="Q9" s="3"/>
    </row>
    <row r="10" spans="1:17" x14ac:dyDescent="0.2">
      <c r="A10" s="33"/>
      <c r="B10" s="2"/>
      <c r="C10" s="5"/>
      <c r="D10" s="16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2"/>
      <c r="Q10" s="3"/>
    </row>
    <row r="11" spans="1:17" x14ac:dyDescent="0.2">
      <c r="A11" s="33"/>
      <c r="B11" s="2"/>
      <c r="C11" s="5"/>
      <c r="D11" s="16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2"/>
      <c r="Q11" s="64"/>
    </row>
    <row r="12" spans="1:17" x14ac:dyDescent="0.2">
      <c r="A12" s="33"/>
      <c r="B12" s="2"/>
      <c r="C12" s="5"/>
      <c r="D12" s="16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2"/>
      <c r="Q12" s="64"/>
    </row>
    <row r="13" spans="1:17" x14ac:dyDescent="0.2">
      <c r="A13" s="33"/>
      <c r="B13" s="2"/>
      <c r="C13" s="5"/>
      <c r="D13" s="16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2"/>
      <c r="Q13" s="3"/>
    </row>
    <row r="14" spans="1:17" x14ac:dyDescent="0.2">
      <c r="A14" s="33"/>
      <c r="B14" s="2"/>
      <c r="C14" s="5"/>
      <c r="D14" s="16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2"/>
      <c r="Q14" s="64"/>
    </row>
    <row r="15" spans="1:17" x14ac:dyDescent="0.2">
      <c r="A15" s="33"/>
      <c r="B15" s="2"/>
      <c r="C15" s="5"/>
      <c r="D15" s="16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2"/>
      <c r="Q15" s="64"/>
    </row>
    <row r="16" spans="1:17" x14ac:dyDescent="0.2">
      <c r="A16" s="33"/>
      <c r="B16" s="2"/>
      <c r="C16" s="5"/>
      <c r="D16" s="16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2"/>
      <c r="Q16" s="91"/>
    </row>
    <row r="17" spans="1:17" x14ac:dyDescent="0.2">
      <c r="A17" s="33"/>
      <c r="B17" s="2"/>
      <c r="C17" s="5"/>
      <c r="D17" s="16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2"/>
      <c r="Q17" s="91"/>
    </row>
    <row r="18" spans="1:17" x14ac:dyDescent="0.2">
      <c r="A18" s="33"/>
      <c r="B18" s="2"/>
      <c r="C18" s="5"/>
      <c r="D18" s="16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2"/>
      <c r="Q18" s="91"/>
    </row>
    <row r="19" spans="1:17" x14ac:dyDescent="0.2">
      <c r="A19" s="33"/>
      <c r="B19" s="2"/>
      <c r="C19" s="5"/>
      <c r="D19" s="16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2"/>
      <c r="Q19" s="91"/>
    </row>
    <row r="20" spans="1:17" x14ac:dyDescent="0.2">
      <c r="A20" s="33"/>
      <c r="B20" s="2"/>
      <c r="C20" s="5"/>
      <c r="D20" s="16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2"/>
      <c r="Q20" s="91"/>
    </row>
    <row r="21" spans="1:17" x14ac:dyDescent="0.2">
      <c r="A21" s="33"/>
      <c r="B21" s="2"/>
      <c r="C21" s="5"/>
      <c r="D21" s="16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2"/>
      <c r="Q21" s="91"/>
    </row>
    <row r="22" spans="1:17" x14ac:dyDescent="0.2">
      <c r="A22" s="33"/>
      <c r="B22" s="2"/>
      <c r="C22" s="5"/>
      <c r="D22" s="16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2"/>
      <c r="Q22" s="91"/>
    </row>
    <row r="23" spans="1:17" x14ac:dyDescent="0.2">
      <c r="A23" s="33"/>
      <c r="B23" s="2"/>
      <c r="C23" s="5"/>
      <c r="D23" s="16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2"/>
      <c r="Q23" s="91"/>
    </row>
    <row r="24" spans="1:17" x14ac:dyDescent="0.2">
      <c r="A24" s="33"/>
      <c r="B24" s="2"/>
      <c r="C24" s="5"/>
      <c r="D24" s="16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2"/>
      <c r="Q24" s="91"/>
    </row>
    <row r="25" spans="1:17" x14ac:dyDescent="0.2">
      <c r="A25" s="33"/>
      <c r="B25" s="2"/>
      <c r="C25" s="5"/>
      <c r="D25" s="16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2"/>
      <c r="Q25" s="64"/>
    </row>
    <row r="26" spans="1:17" s="10" customFormat="1" x14ac:dyDescent="0.2">
      <c r="A26" s="33"/>
      <c r="B26" s="2"/>
      <c r="C26" s="5"/>
      <c r="D26" s="16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2"/>
      <c r="Q26" s="64"/>
    </row>
    <row r="27" spans="1:17" s="10" customFormat="1" x14ac:dyDescent="0.2">
      <c r="A27" s="33"/>
      <c r="B27" s="2"/>
      <c r="C27" s="5"/>
      <c r="D27" s="16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2"/>
      <c r="Q27" s="64"/>
    </row>
    <row r="28" spans="1:17" x14ac:dyDescent="0.2">
      <c r="A28" s="33"/>
      <c r="B28" s="2"/>
      <c r="C28" s="5"/>
      <c r="D28" s="16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2"/>
      <c r="Q28" s="64"/>
    </row>
    <row r="29" spans="1:17" x14ac:dyDescent="0.2">
      <c r="A29" s="33"/>
      <c r="B29" s="2"/>
      <c r="C29" s="5"/>
      <c r="D29" s="16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2"/>
      <c r="Q29" s="64"/>
    </row>
    <row r="30" spans="1:17" x14ac:dyDescent="0.2">
      <c r="A30" s="33"/>
      <c r="B30" s="2"/>
      <c r="C30" s="5"/>
      <c r="D30" s="16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2"/>
      <c r="Q30" s="64"/>
    </row>
    <row r="31" spans="1:17" x14ac:dyDescent="0.2">
      <c r="A31" s="33"/>
      <c r="B31" s="2"/>
      <c r="C31" s="5"/>
      <c r="D31" s="16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2"/>
      <c r="Q31" s="64"/>
    </row>
    <row r="32" spans="1:17" x14ac:dyDescent="0.2">
      <c r="A32" s="33"/>
      <c r="B32" s="2"/>
      <c r="C32" s="5"/>
      <c r="D32" s="16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2"/>
      <c r="Q32" s="64"/>
    </row>
    <row r="33" spans="1:17" x14ac:dyDescent="0.2">
      <c r="A33" s="33"/>
      <c r="B33" s="2"/>
      <c r="C33" s="5"/>
      <c r="D33" s="16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2"/>
      <c r="Q33" s="64"/>
    </row>
    <row r="34" spans="1:17" x14ac:dyDescent="0.2">
      <c r="A34" s="33"/>
      <c r="B34" s="2"/>
      <c r="C34" s="5"/>
      <c r="D34" s="16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2"/>
      <c r="Q34" s="64"/>
    </row>
    <row r="35" spans="1:17" x14ac:dyDescent="0.2">
      <c r="E35" s="11"/>
      <c r="F35" s="11"/>
      <c r="G35" s="11"/>
      <c r="H35" s="11"/>
      <c r="I35" s="11"/>
      <c r="J35" s="11"/>
      <c r="K35" s="11"/>
      <c r="L35" s="11"/>
      <c r="M35" s="11"/>
      <c r="N35" s="8"/>
      <c r="Q35" s="3"/>
    </row>
    <row r="36" spans="1:17" x14ac:dyDescent="0.2">
      <c r="E36" s="8"/>
      <c r="F36" s="151" t="s">
        <v>40</v>
      </c>
      <c r="G36" s="151"/>
      <c r="H36" s="151"/>
      <c r="I36" s="8"/>
      <c r="J36" s="8"/>
      <c r="K36" s="152" t="s">
        <v>41</v>
      </c>
      <c r="L36" s="153"/>
      <c r="M36" s="153"/>
      <c r="N36" s="153"/>
      <c r="O36" s="154"/>
      <c r="Q36" s="3"/>
    </row>
    <row r="37" spans="1:17" x14ac:dyDescent="0.2">
      <c r="E37" s="11"/>
      <c r="F37" s="155" t="s">
        <v>18</v>
      </c>
      <c r="G37" s="155"/>
      <c r="H37" s="65" t="s">
        <v>42</v>
      </c>
      <c r="I37" s="11"/>
      <c r="J37" s="11"/>
      <c r="K37" s="41" t="s">
        <v>4</v>
      </c>
      <c r="L37" s="66" t="s">
        <v>111</v>
      </c>
      <c r="M37" s="156" t="s">
        <v>43</v>
      </c>
      <c r="N37" s="157"/>
      <c r="O37" s="158"/>
      <c r="Q37" s="3"/>
    </row>
    <row r="38" spans="1:17" x14ac:dyDescent="0.2">
      <c r="E38" s="11"/>
      <c r="F38" s="155" t="s">
        <v>19</v>
      </c>
      <c r="G38" s="155"/>
      <c r="H38" s="65" t="s">
        <v>44</v>
      </c>
      <c r="I38" s="11"/>
      <c r="J38" s="11"/>
      <c r="K38" s="12" t="s">
        <v>6</v>
      </c>
      <c r="L38" s="9" t="s">
        <v>112</v>
      </c>
      <c r="M38" s="162" t="s">
        <v>110</v>
      </c>
      <c r="N38" s="163"/>
      <c r="O38" s="164"/>
      <c r="Q38" s="3"/>
    </row>
    <row r="39" spans="1:17" x14ac:dyDescent="0.2">
      <c r="E39" s="11"/>
      <c r="F39" s="155" t="s">
        <v>65</v>
      </c>
      <c r="G39" s="155"/>
      <c r="H39" s="65" t="s">
        <v>45</v>
      </c>
      <c r="I39" s="11"/>
      <c r="J39" s="11"/>
      <c r="K39" s="12" t="s">
        <v>12</v>
      </c>
      <c r="L39" s="9" t="s">
        <v>113</v>
      </c>
      <c r="O39" s="67"/>
      <c r="Q39" s="3"/>
    </row>
    <row r="40" spans="1:17" x14ac:dyDescent="0.2">
      <c r="E40" s="11"/>
      <c r="F40" s="11"/>
      <c r="G40" s="11"/>
      <c r="H40" s="11"/>
      <c r="I40" s="11"/>
      <c r="J40" s="11"/>
      <c r="K40" s="12" t="s">
        <v>7</v>
      </c>
      <c r="L40" s="9" t="s">
        <v>114</v>
      </c>
      <c r="M40" s="162" t="s">
        <v>46</v>
      </c>
      <c r="N40" s="163"/>
      <c r="O40" s="164"/>
      <c r="Q40" s="3"/>
    </row>
    <row r="41" spans="1:17" x14ac:dyDescent="0.2">
      <c r="E41" s="11"/>
      <c r="F41" s="11"/>
      <c r="G41" s="11"/>
      <c r="H41" s="11"/>
      <c r="I41" s="11"/>
      <c r="J41" s="11"/>
      <c r="K41" s="12" t="s">
        <v>13</v>
      </c>
      <c r="L41" s="9" t="s">
        <v>115</v>
      </c>
      <c r="M41" s="159" t="s">
        <v>47</v>
      </c>
      <c r="N41" s="160"/>
      <c r="O41" s="161"/>
      <c r="Q41" s="3"/>
    </row>
    <row r="42" spans="1:17" x14ac:dyDescent="0.2">
      <c r="E42" s="11"/>
      <c r="F42" s="11"/>
      <c r="G42" s="11"/>
      <c r="H42" s="11"/>
      <c r="I42" s="11"/>
      <c r="J42" s="11"/>
      <c r="K42" s="11"/>
      <c r="L42" s="11"/>
      <c r="M42" s="13"/>
      <c r="N42" s="14"/>
      <c r="Q42" s="3"/>
    </row>
  </sheetData>
  <mergeCells count="9">
    <mergeCell ref="F36:H36"/>
    <mergeCell ref="K36:O36"/>
    <mergeCell ref="F37:G37"/>
    <mergeCell ref="M37:O37"/>
    <mergeCell ref="M41:O41"/>
    <mergeCell ref="F38:G38"/>
    <mergeCell ref="M38:O38"/>
    <mergeCell ref="F39:G39"/>
    <mergeCell ref="M40:O40"/>
  </mergeCells>
  <phoneticPr fontId="0" type="noConversion"/>
  <pageMargins left="0.75" right="0.75" top="1" bottom="1" header="0.5" footer="0.5"/>
  <pageSetup scale="70" fitToHeight="2" orientation="landscape" r:id="rId1"/>
  <headerFooter alignWithMargins="0">
    <oddHeader xml:space="preserve">&amp;CBiol-20, 27162
</oddHeader>
    <oddFooter>&amp;LSP10&amp;CFINAL GRADES&amp;RDr. Mike Gilbert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"/>
  <sheetViews>
    <sheetView zoomScale="92" zoomScaleNormal="92" workbookViewId="0"/>
  </sheetViews>
  <sheetFormatPr defaultRowHeight="12.75" x14ac:dyDescent="0.2"/>
  <cols>
    <col min="1" max="1" width="14" customWidth="1"/>
    <col min="2" max="9" width="10.7109375" customWidth="1"/>
    <col min="10" max="10" width="12.85546875" customWidth="1"/>
    <col min="11" max="11" width="12.140625" style="42" bestFit="1" customWidth="1"/>
    <col min="12" max="12" width="10.7109375" customWidth="1"/>
    <col min="13" max="13" width="14.42578125" customWidth="1"/>
  </cols>
  <sheetData>
    <row r="1" spans="1:14" s="92" customFormat="1" x14ac:dyDescent="0.2">
      <c r="A1" s="20" t="s">
        <v>2</v>
      </c>
      <c r="B1" s="20" t="s">
        <v>10</v>
      </c>
      <c r="C1" s="20" t="s">
        <v>11</v>
      </c>
      <c r="D1" s="20" t="s">
        <v>14</v>
      </c>
      <c r="E1" s="20" t="s">
        <v>15</v>
      </c>
      <c r="F1" s="20" t="s">
        <v>16</v>
      </c>
      <c r="G1" s="69" t="s">
        <v>17</v>
      </c>
      <c r="H1" s="69" t="s">
        <v>23</v>
      </c>
      <c r="I1" s="20" t="s">
        <v>18</v>
      </c>
      <c r="J1" s="62" t="s">
        <v>19</v>
      </c>
      <c r="K1" s="38" t="s">
        <v>51</v>
      </c>
      <c r="L1" s="38" t="s">
        <v>20</v>
      </c>
      <c r="M1" s="69" t="s">
        <v>52</v>
      </c>
    </row>
    <row r="2" spans="1:14" x14ac:dyDescent="0.2">
      <c r="A2" s="98">
        <v>593268</v>
      </c>
      <c r="B2" s="22">
        <v>91.16083916083916</v>
      </c>
      <c r="C2" s="22">
        <v>99.092552627360064</v>
      </c>
      <c r="D2" s="22"/>
      <c r="E2" s="22"/>
      <c r="F2" s="22"/>
      <c r="G2" s="70"/>
      <c r="H2" s="70"/>
      <c r="I2" s="137">
        <v>95.126695894099612</v>
      </c>
      <c r="J2" s="137">
        <v>100</v>
      </c>
      <c r="K2" s="137">
        <v>85</v>
      </c>
      <c r="L2" s="137">
        <v>95.332352331164742</v>
      </c>
      <c r="M2" s="138" t="s">
        <v>4</v>
      </c>
    </row>
    <row r="3" spans="1:14" x14ac:dyDescent="0.2">
      <c r="A3" s="98">
        <v>421957</v>
      </c>
      <c r="B3" s="22">
        <v>70.086458995549904</v>
      </c>
      <c r="C3" s="22">
        <v>90.771954272466061</v>
      </c>
      <c r="D3" s="22"/>
      <c r="E3" s="22"/>
      <c r="F3" s="22"/>
      <c r="G3" s="70"/>
      <c r="H3" s="70"/>
      <c r="I3" s="137">
        <v>80.429206634007983</v>
      </c>
      <c r="J3" s="137">
        <v>100</v>
      </c>
      <c r="K3" s="137">
        <v>85</v>
      </c>
      <c r="L3" s="137">
        <v>85.778984312105194</v>
      </c>
      <c r="M3" s="138" t="s">
        <v>6</v>
      </c>
      <c r="N3" s="3"/>
    </row>
    <row r="4" spans="1:14" x14ac:dyDescent="0.2">
      <c r="A4" s="98">
        <v>552359</v>
      </c>
      <c r="B4" s="22">
        <v>65.223140495867767</v>
      </c>
      <c r="C4" s="22">
        <v>72.94210065483604</v>
      </c>
      <c r="D4" s="22"/>
      <c r="E4" s="22"/>
      <c r="F4" s="22"/>
      <c r="G4" s="70"/>
      <c r="H4" s="70"/>
      <c r="I4" s="137">
        <v>69.08262057535191</v>
      </c>
      <c r="J4" s="137">
        <v>100</v>
      </c>
      <c r="K4" s="137">
        <v>85</v>
      </c>
      <c r="L4" s="137">
        <v>78.403703373978743</v>
      </c>
      <c r="M4" s="138" t="s">
        <v>150</v>
      </c>
      <c r="N4" s="3"/>
    </row>
    <row r="5" spans="1:14" x14ac:dyDescent="0.2">
      <c r="A5" s="98">
        <v>36145</v>
      </c>
      <c r="B5" s="22">
        <v>73.328671328671334</v>
      </c>
      <c r="C5" s="22">
        <v>75.319414470520059</v>
      </c>
      <c r="D5" s="22"/>
      <c r="E5" s="22"/>
      <c r="F5" s="22"/>
      <c r="G5" s="70"/>
      <c r="H5" s="70"/>
      <c r="I5" s="137">
        <v>74.324042899595696</v>
      </c>
      <c r="J5" s="137">
        <v>85</v>
      </c>
      <c r="K5" s="137">
        <v>85</v>
      </c>
      <c r="L5" s="137">
        <v>78.060627884737201</v>
      </c>
      <c r="M5" s="138" t="s">
        <v>150</v>
      </c>
    </row>
    <row r="6" spans="1:14" x14ac:dyDescent="0.2">
      <c r="A6" s="98">
        <v>396973</v>
      </c>
      <c r="B6" s="22">
        <v>65.223140495867767</v>
      </c>
      <c r="C6" s="22">
        <v>75.715633439800712</v>
      </c>
      <c r="D6" s="22"/>
      <c r="E6" s="22"/>
      <c r="F6" s="22"/>
      <c r="G6" s="70"/>
      <c r="H6" s="70"/>
      <c r="I6" s="137">
        <v>70.469386967834239</v>
      </c>
      <c r="J6" s="137">
        <v>95</v>
      </c>
      <c r="K6" s="137">
        <v>85</v>
      </c>
      <c r="L6" s="137">
        <v>78.055101529092255</v>
      </c>
      <c r="M6" s="138" t="s">
        <v>150</v>
      </c>
    </row>
    <row r="7" spans="1:14" x14ac:dyDescent="0.2">
      <c r="A7" s="98">
        <v>90418</v>
      </c>
      <c r="B7" s="22">
        <v>73.328671328671334</v>
      </c>
      <c r="C7" s="22">
        <v>69.376129931310047</v>
      </c>
      <c r="D7" s="22"/>
      <c r="E7" s="22"/>
      <c r="F7" s="22"/>
      <c r="G7" s="70"/>
      <c r="H7" s="70"/>
      <c r="I7" s="137">
        <v>71.352400629990683</v>
      </c>
      <c r="J7" s="137">
        <v>90</v>
      </c>
      <c r="K7" s="137">
        <v>85</v>
      </c>
      <c r="L7" s="137">
        <v>77.379060409493945</v>
      </c>
      <c r="M7" s="138" t="s">
        <v>12</v>
      </c>
      <c r="N7" s="3"/>
    </row>
    <row r="8" spans="1:14" x14ac:dyDescent="0.2">
      <c r="A8" s="98">
        <v>60606</v>
      </c>
      <c r="B8" s="22">
        <v>71.707565162110612</v>
      </c>
      <c r="C8" s="22">
        <v>58.876327245372366</v>
      </c>
      <c r="D8" s="22"/>
      <c r="E8" s="22"/>
      <c r="F8" s="22"/>
      <c r="G8" s="70"/>
      <c r="H8" s="70"/>
      <c r="I8" s="137">
        <v>65.291946203741489</v>
      </c>
      <c r="J8" s="137">
        <v>95</v>
      </c>
      <c r="K8" s="137">
        <v>85</v>
      </c>
      <c r="L8" s="137">
        <v>74.689765032431978</v>
      </c>
      <c r="M8" s="138" t="s">
        <v>12</v>
      </c>
    </row>
    <row r="9" spans="1:14" x14ac:dyDescent="0.2">
      <c r="A9" s="98">
        <v>25016</v>
      </c>
      <c r="B9" s="22">
        <v>70.086458995549904</v>
      </c>
      <c r="C9" s="22">
        <v>59.27254621465304</v>
      </c>
      <c r="D9" s="22"/>
      <c r="E9" s="22"/>
      <c r="F9" s="22"/>
      <c r="G9" s="70"/>
      <c r="H9" s="70"/>
      <c r="I9" s="137">
        <v>64.679502605101476</v>
      </c>
      <c r="J9" s="137">
        <v>90</v>
      </c>
      <c r="K9" s="137">
        <v>85</v>
      </c>
      <c r="L9" s="137">
        <v>73.041676693315964</v>
      </c>
      <c r="M9" s="138" t="s">
        <v>12</v>
      </c>
      <c r="N9" s="3"/>
    </row>
    <row r="10" spans="1:14" x14ac:dyDescent="0.2">
      <c r="A10" s="98">
        <v>397043</v>
      </c>
      <c r="B10" s="22">
        <v>58.738715829624923</v>
      </c>
      <c r="C10" s="22">
        <v>64.621502299942037</v>
      </c>
      <c r="D10" s="22"/>
      <c r="E10" s="22"/>
      <c r="F10" s="22"/>
      <c r="G10" s="70"/>
      <c r="H10" s="70"/>
      <c r="I10" s="137">
        <v>61.68010906478348</v>
      </c>
      <c r="J10" s="137">
        <v>90</v>
      </c>
      <c r="K10" s="137">
        <v>85</v>
      </c>
      <c r="L10" s="137">
        <v>71.092070892109263</v>
      </c>
      <c r="M10" s="138" t="s">
        <v>12</v>
      </c>
    </row>
    <row r="11" spans="1:14" x14ac:dyDescent="0.2">
      <c r="A11" s="98">
        <v>416716</v>
      </c>
      <c r="B11" s="22">
        <v>61.980928162746345</v>
      </c>
      <c r="C11" s="22">
        <v>56.102794460407701</v>
      </c>
      <c r="D11" s="22"/>
      <c r="E11" s="22"/>
      <c r="F11" s="22"/>
      <c r="G11" s="70"/>
      <c r="H11" s="70"/>
      <c r="I11" s="137">
        <v>59.041861311577023</v>
      </c>
      <c r="J11" s="137">
        <v>95</v>
      </c>
      <c r="K11" s="137">
        <v>85</v>
      </c>
      <c r="L11" s="137">
        <v>70.627209852525056</v>
      </c>
      <c r="M11" s="138" t="s">
        <v>156</v>
      </c>
      <c r="N11" s="3"/>
    </row>
    <row r="12" spans="1:14" x14ac:dyDescent="0.2">
      <c r="A12" s="98">
        <v>267601</v>
      </c>
      <c r="B12" s="22">
        <v>58.738715829624923</v>
      </c>
      <c r="C12" s="22">
        <v>58.281998791451372</v>
      </c>
      <c r="D12" s="22"/>
      <c r="E12" s="22"/>
      <c r="F12" s="22"/>
      <c r="G12" s="70"/>
      <c r="H12" s="70"/>
      <c r="I12" s="137">
        <v>58.510357310538147</v>
      </c>
      <c r="J12" s="137">
        <v>95</v>
      </c>
      <c r="K12" s="137">
        <v>85</v>
      </c>
      <c r="L12" s="137">
        <v>70.281732251849803</v>
      </c>
      <c r="M12" s="138" t="s">
        <v>7</v>
      </c>
    </row>
    <row r="13" spans="1:14" x14ac:dyDescent="0.2">
      <c r="A13" s="98">
        <v>345858</v>
      </c>
      <c r="B13" s="22">
        <v>66.844246662428489</v>
      </c>
      <c r="C13" s="22">
        <v>52.338714252241367</v>
      </c>
      <c r="D13" s="22"/>
      <c r="E13" s="22"/>
      <c r="F13" s="22"/>
      <c r="G13" s="70"/>
      <c r="H13" s="70"/>
      <c r="I13" s="137">
        <v>59.591480457334924</v>
      </c>
      <c r="J13" s="137">
        <v>90</v>
      </c>
      <c r="K13" s="137">
        <v>85</v>
      </c>
      <c r="L13" s="137">
        <v>69.734462297267697</v>
      </c>
      <c r="M13" s="138" t="s">
        <v>156</v>
      </c>
    </row>
    <row r="14" spans="1:14" x14ac:dyDescent="0.2">
      <c r="A14" s="98">
        <v>482003</v>
      </c>
      <c r="B14" s="22">
        <v>60.359821996185637</v>
      </c>
      <c r="C14" s="22">
        <v>66.008268692424366</v>
      </c>
      <c r="D14" s="22"/>
      <c r="E14" s="22"/>
      <c r="F14" s="22"/>
      <c r="G14" s="70"/>
      <c r="H14" s="70"/>
      <c r="I14" s="137">
        <v>63.184045344305005</v>
      </c>
      <c r="J14" s="137">
        <v>75</v>
      </c>
      <c r="K14" s="137">
        <v>85</v>
      </c>
      <c r="L14" s="137">
        <v>68.319629473798244</v>
      </c>
      <c r="M14" s="138" t="s">
        <v>156</v>
      </c>
    </row>
    <row r="15" spans="1:14" x14ac:dyDescent="0.2">
      <c r="A15" s="98">
        <v>293569</v>
      </c>
      <c r="B15" s="22">
        <v>61.980928162746345</v>
      </c>
      <c r="C15" s="22">
        <v>66.008268692424366</v>
      </c>
      <c r="D15" s="22"/>
      <c r="E15" s="22"/>
      <c r="F15" s="22"/>
      <c r="G15" s="70"/>
      <c r="H15" s="70"/>
      <c r="I15" s="137">
        <v>63.994598427585359</v>
      </c>
      <c r="J15" s="137">
        <v>70</v>
      </c>
      <c r="K15" s="137">
        <v>85</v>
      </c>
      <c r="L15" s="137">
        <v>67.596488977930477</v>
      </c>
      <c r="M15" s="138" t="s">
        <v>7</v>
      </c>
    </row>
    <row r="16" spans="1:14" x14ac:dyDescent="0.2">
      <c r="A16" s="98">
        <v>552373</v>
      </c>
      <c r="B16" s="22">
        <v>60.359821996185637</v>
      </c>
      <c r="C16" s="22">
        <v>51.546276313680032</v>
      </c>
      <c r="D16" s="22"/>
      <c r="E16" s="22"/>
      <c r="F16" s="22"/>
      <c r="G16" s="70"/>
      <c r="H16" s="70"/>
      <c r="I16" s="137">
        <v>55.953049154932835</v>
      </c>
      <c r="J16" s="137">
        <v>80</v>
      </c>
      <c r="K16" s="137">
        <v>85</v>
      </c>
      <c r="L16" s="137">
        <v>64.869481950706344</v>
      </c>
      <c r="M16" s="138" t="s">
        <v>7</v>
      </c>
    </row>
    <row r="17" spans="1:14" x14ac:dyDescent="0.2">
      <c r="A17" s="98">
        <v>417083</v>
      </c>
      <c r="B17" s="22">
        <v>58.738715829624923</v>
      </c>
      <c r="C17" s="22">
        <v>61.451750545696697</v>
      </c>
      <c r="D17" s="22"/>
      <c r="E17" s="22"/>
      <c r="F17" s="22"/>
      <c r="G17" s="70"/>
      <c r="H17" s="70"/>
      <c r="I17" s="137">
        <v>60.09523318766081</v>
      </c>
      <c r="J17" s="137">
        <v>65</v>
      </c>
      <c r="K17" s="137">
        <v>85</v>
      </c>
      <c r="L17" s="137">
        <v>63.811901571979526</v>
      </c>
      <c r="M17" s="138" t="s">
        <v>7</v>
      </c>
    </row>
    <row r="18" spans="1:14" x14ac:dyDescent="0.2">
      <c r="A18" s="98">
        <v>399976</v>
      </c>
      <c r="B18" s="22">
        <v>66.844246662428489</v>
      </c>
      <c r="C18" s="22">
        <v>59.470655699293367</v>
      </c>
      <c r="D18" s="22"/>
      <c r="E18" s="22"/>
      <c r="F18" s="22"/>
      <c r="G18" s="70"/>
      <c r="H18" s="70"/>
      <c r="I18" s="137">
        <v>63.157451180860932</v>
      </c>
      <c r="J18" s="137">
        <v>55</v>
      </c>
      <c r="K18" s="137">
        <v>85</v>
      </c>
      <c r="L18" s="137">
        <v>63.302343267559607</v>
      </c>
      <c r="M18" s="138" t="s">
        <v>7</v>
      </c>
    </row>
    <row r="19" spans="1:14" x14ac:dyDescent="0.2">
      <c r="A19" s="98">
        <v>369952</v>
      </c>
      <c r="B19" s="22">
        <v>55.496503496503493</v>
      </c>
      <c r="C19" s="22">
        <v>45.20677280518936</v>
      </c>
      <c r="D19" s="22"/>
      <c r="E19" s="22"/>
      <c r="F19" s="22"/>
      <c r="G19" s="70"/>
      <c r="H19" s="70"/>
      <c r="I19" s="137">
        <v>50.351638150846426</v>
      </c>
      <c r="J19" s="137">
        <v>85</v>
      </c>
      <c r="K19" s="137">
        <v>85</v>
      </c>
      <c r="L19" s="137">
        <v>62.478564798050179</v>
      </c>
      <c r="M19" s="138" t="s">
        <v>7</v>
      </c>
    </row>
    <row r="20" spans="1:14" x14ac:dyDescent="0.2">
      <c r="A20" s="98">
        <v>41028</v>
      </c>
      <c r="B20" s="22">
        <v>49.012078830260656</v>
      </c>
      <c r="C20" s="22">
        <v>54.716028067925365</v>
      </c>
      <c r="D20" s="22"/>
      <c r="E20" s="22"/>
      <c r="F20" s="22"/>
      <c r="G20" s="70"/>
      <c r="H20" s="70"/>
      <c r="I20" s="137">
        <v>51.864053449093007</v>
      </c>
      <c r="J20" s="137">
        <v>75</v>
      </c>
      <c r="K20" s="137">
        <v>85</v>
      </c>
      <c r="L20" s="137">
        <v>60.961634741910459</v>
      </c>
      <c r="M20" s="138" t="s">
        <v>7</v>
      </c>
    </row>
    <row r="21" spans="1:14" x14ac:dyDescent="0.2">
      <c r="A21" s="98">
        <v>330496</v>
      </c>
      <c r="B21" s="22">
        <v>50.633184996821363</v>
      </c>
      <c r="C21" s="22">
        <v>49.168962497996027</v>
      </c>
      <c r="D21" s="22"/>
      <c r="E21" s="22"/>
      <c r="F21" s="22"/>
      <c r="G21" s="70"/>
      <c r="H21" s="70"/>
      <c r="I21" s="137">
        <v>49.901073747408695</v>
      </c>
      <c r="J21" s="137">
        <v>80</v>
      </c>
      <c r="K21" s="137">
        <v>85</v>
      </c>
      <c r="L21" s="137">
        <v>60.935697935815654</v>
      </c>
      <c r="M21" s="138" t="s">
        <v>7</v>
      </c>
      <c r="N21" s="3"/>
    </row>
    <row r="22" spans="1:14" x14ac:dyDescent="0.2">
      <c r="A22" s="98">
        <v>381711</v>
      </c>
      <c r="B22" s="22">
        <v>53.875397329942786</v>
      </c>
      <c r="C22" s="22">
        <v>54.914137552565705</v>
      </c>
      <c r="D22" s="22"/>
      <c r="E22" s="22"/>
      <c r="F22" s="22"/>
      <c r="G22" s="70"/>
      <c r="H22" s="70"/>
      <c r="I22" s="137">
        <v>54.394767441254245</v>
      </c>
      <c r="J22" s="137">
        <v>60</v>
      </c>
      <c r="K22" s="137">
        <v>85</v>
      </c>
      <c r="L22" s="137">
        <v>58.856598836815259</v>
      </c>
      <c r="M22" s="138" t="s">
        <v>13</v>
      </c>
      <c r="N22" s="3"/>
    </row>
    <row r="23" spans="1:14" x14ac:dyDescent="0.2">
      <c r="A23" s="98">
        <v>484248</v>
      </c>
      <c r="B23" s="22">
        <v>39.285441830896382</v>
      </c>
      <c r="C23" s="22">
        <v>38.074831358137352</v>
      </c>
      <c r="D23" s="22"/>
      <c r="E23" s="22"/>
      <c r="F23" s="22"/>
      <c r="G23" s="70"/>
      <c r="H23" s="70"/>
      <c r="I23" s="137">
        <v>38.680136594516867</v>
      </c>
      <c r="J23" s="137">
        <v>90</v>
      </c>
      <c r="K23" s="137">
        <v>85</v>
      </c>
      <c r="L23" s="137">
        <v>56.142088786435963</v>
      </c>
      <c r="M23" s="138" t="s">
        <v>13</v>
      </c>
    </row>
    <row r="24" spans="1:14" x14ac:dyDescent="0.2">
      <c r="A24" s="98">
        <v>106383</v>
      </c>
      <c r="B24" s="22">
        <v>47.390972663699941</v>
      </c>
      <c r="C24" s="22">
        <v>45.602991774470027</v>
      </c>
      <c r="D24" s="22"/>
      <c r="E24" s="22"/>
      <c r="F24" s="22"/>
      <c r="G24" s="70"/>
      <c r="H24" s="70"/>
      <c r="I24" s="137">
        <v>46.496982219084984</v>
      </c>
      <c r="J24" s="137">
        <v>60</v>
      </c>
      <c r="K24" s="137">
        <v>85</v>
      </c>
      <c r="L24" s="137">
        <v>53.72303844240524</v>
      </c>
      <c r="M24" s="138" t="s">
        <v>13</v>
      </c>
    </row>
    <row r="25" spans="1:14" x14ac:dyDescent="0.2">
      <c r="A25" s="98">
        <v>535670</v>
      </c>
      <c r="B25" s="22">
        <v>50.633184996821363</v>
      </c>
      <c r="C25" s="22">
        <v>38.867269296698687</v>
      </c>
      <c r="D25" s="22"/>
      <c r="E25" s="22"/>
      <c r="F25" s="22"/>
      <c r="G25" s="70"/>
      <c r="H25" s="70"/>
      <c r="I25" s="137">
        <v>44.750227146760025</v>
      </c>
      <c r="J25" s="137">
        <v>55</v>
      </c>
      <c r="K25" s="137">
        <v>85</v>
      </c>
      <c r="L25" s="137">
        <v>51.337647645394014</v>
      </c>
      <c r="M25" s="138" t="s">
        <v>13</v>
      </c>
    </row>
    <row r="26" spans="1:14" x14ac:dyDescent="0.2">
      <c r="A26" s="98">
        <v>419949</v>
      </c>
      <c r="B26" s="22">
        <v>53.875397329942786</v>
      </c>
      <c r="C26" s="22">
        <v>39.263488265979355</v>
      </c>
      <c r="D26" s="22"/>
      <c r="E26" s="22"/>
      <c r="F26" s="22"/>
      <c r="G26" s="70"/>
      <c r="H26" s="70"/>
      <c r="I26" s="137">
        <v>46.569442797961074</v>
      </c>
      <c r="J26" s="137">
        <v>45</v>
      </c>
      <c r="K26" s="137">
        <v>85</v>
      </c>
      <c r="L26" s="137">
        <v>50.020137818674698</v>
      </c>
      <c r="M26" s="138" t="s">
        <v>13</v>
      </c>
      <c r="N26" s="3"/>
    </row>
    <row r="27" spans="1:14" x14ac:dyDescent="0.2">
      <c r="A27" s="98">
        <v>510150</v>
      </c>
      <c r="B27" s="22">
        <v>68.465352828989182</v>
      </c>
      <c r="C27" s="22">
        <v>38.074831358137352</v>
      </c>
      <c r="D27" s="22"/>
      <c r="E27" s="22"/>
      <c r="F27" s="22"/>
      <c r="G27" s="70"/>
      <c r="H27" s="70"/>
      <c r="I27" s="137">
        <v>53.270092093563264</v>
      </c>
      <c r="J27" s="137">
        <v>0</v>
      </c>
      <c r="K27" s="137">
        <v>85</v>
      </c>
      <c r="L27" s="137">
        <v>43.125559860816125</v>
      </c>
      <c r="M27" s="138" t="s">
        <v>13</v>
      </c>
      <c r="N27" s="3"/>
    </row>
    <row r="28" spans="1:14" x14ac:dyDescent="0.2">
      <c r="A28" s="98">
        <v>466063</v>
      </c>
      <c r="B28" s="22">
        <v>42.527654164017804</v>
      </c>
      <c r="C28" s="22">
        <v>38.47105032741802</v>
      </c>
      <c r="D28" s="22"/>
      <c r="E28" s="22"/>
      <c r="F28" s="22"/>
      <c r="G28" s="70"/>
      <c r="H28" s="70"/>
      <c r="I28" s="137">
        <v>40.499352245717915</v>
      </c>
      <c r="J28" s="137">
        <v>25</v>
      </c>
      <c r="K28" s="137">
        <v>85</v>
      </c>
      <c r="L28" s="137">
        <v>41.074578959716646</v>
      </c>
      <c r="M28" s="138" t="s">
        <v>13</v>
      </c>
      <c r="N28" s="3"/>
    </row>
    <row r="29" spans="1:14" x14ac:dyDescent="0.2">
      <c r="A29" s="140"/>
      <c r="B29" s="141"/>
      <c r="C29" s="141"/>
      <c r="D29" s="141"/>
      <c r="E29" s="141"/>
      <c r="F29" s="141"/>
      <c r="G29" s="142"/>
      <c r="H29" s="142"/>
      <c r="I29" s="143"/>
      <c r="J29" s="143"/>
      <c r="K29" s="143"/>
      <c r="L29" s="143"/>
      <c r="M29" s="144"/>
      <c r="N29" s="3"/>
    </row>
    <row r="30" spans="1:14" s="25" customFormat="1" x14ac:dyDescent="0.2">
      <c r="A30" s="140"/>
      <c r="B30" s="141"/>
      <c r="C30" s="141"/>
      <c r="D30" s="141"/>
      <c r="E30" s="141"/>
      <c r="F30" s="141"/>
      <c r="G30" s="142"/>
      <c r="H30" s="142"/>
      <c r="I30" s="143"/>
      <c r="J30" s="143"/>
      <c r="K30" s="143"/>
      <c r="L30" s="143"/>
      <c r="M30" s="144"/>
      <c r="N30" s="27"/>
    </row>
    <row r="31" spans="1:14" s="25" customFormat="1" x14ac:dyDescent="0.2">
      <c r="A31" s="140"/>
      <c r="B31" s="141"/>
      <c r="C31" s="141"/>
      <c r="D31" s="141"/>
      <c r="E31" s="141"/>
      <c r="F31" s="141"/>
      <c r="G31" s="142"/>
      <c r="H31" s="142"/>
      <c r="I31" s="143"/>
      <c r="J31" s="143"/>
      <c r="K31" s="143"/>
      <c r="L31" s="143"/>
      <c r="M31" s="144"/>
      <c r="N31" s="27"/>
    </row>
    <row r="32" spans="1:14" s="25" customFormat="1" x14ac:dyDescent="0.2">
      <c r="A32" s="140"/>
      <c r="B32" s="141"/>
      <c r="C32" s="141"/>
      <c r="D32" s="141"/>
      <c r="E32" s="141"/>
      <c r="F32" s="141"/>
      <c r="G32" s="142"/>
      <c r="H32" s="142"/>
      <c r="I32" s="143"/>
      <c r="J32" s="143"/>
      <c r="K32" s="143"/>
      <c r="L32" s="143"/>
      <c r="M32" s="144"/>
      <c r="N32" s="27"/>
    </row>
  </sheetData>
  <sortState ref="A34:N65">
    <sortCondition descending="1" ref="L34:L65"/>
  </sortState>
  <phoneticPr fontId="0" type="noConversion"/>
  <pageMargins left="0.75" right="0.75" top="1" bottom="1" header="0.5" footer="0.5"/>
  <pageSetup scale="82" orientation="landscape" r:id="rId1"/>
  <headerFooter alignWithMargins="0">
    <oddHeader>&amp;C&amp;"Arial,Bold"&amp;16Bio-20, 27162</oddHeader>
    <oddFooter>&amp;LSP10&amp;RDr. Mike Gilbert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topLeftCell="A2" workbookViewId="0">
      <selection activeCell="M13" sqref="M13"/>
    </sheetView>
  </sheetViews>
  <sheetFormatPr defaultRowHeight="12.75" x14ac:dyDescent="0.2"/>
  <sheetData>
    <row r="1" spans="2:8" x14ac:dyDescent="0.2">
      <c r="B1" t="s">
        <v>151</v>
      </c>
    </row>
    <row r="2" spans="2:8" x14ac:dyDescent="0.2">
      <c r="B2" t="s">
        <v>152</v>
      </c>
      <c r="D2" t="s">
        <v>153</v>
      </c>
      <c r="F2" t="s">
        <v>154</v>
      </c>
      <c r="H2" t="s">
        <v>155</v>
      </c>
    </row>
    <row r="3" spans="2:8" x14ac:dyDescent="0.2">
      <c r="B3">
        <v>2</v>
      </c>
      <c r="D3">
        <v>1</v>
      </c>
      <c r="F3">
        <v>2.5</v>
      </c>
      <c r="H3">
        <f>D3+F3</f>
        <v>3.5</v>
      </c>
    </row>
    <row r="4" spans="2:8" x14ac:dyDescent="0.2">
      <c r="B4">
        <v>3</v>
      </c>
      <c r="D4">
        <v>1</v>
      </c>
      <c r="F4">
        <v>3.5</v>
      </c>
      <c r="H4">
        <f t="shared" ref="H4:H29" si="0">D4+F4</f>
        <v>4.5</v>
      </c>
    </row>
    <row r="5" spans="2:8" x14ac:dyDescent="0.2">
      <c r="B5">
        <v>3</v>
      </c>
      <c r="D5">
        <v>2</v>
      </c>
      <c r="F5">
        <v>5.5</v>
      </c>
      <c r="H5">
        <f t="shared" si="0"/>
        <v>7.5</v>
      </c>
    </row>
    <row r="6" spans="2:8" x14ac:dyDescent="0.2">
      <c r="B6">
        <v>4</v>
      </c>
      <c r="D6">
        <v>2</v>
      </c>
      <c r="F6">
        <v>5.5</v>
      </c>
      <c r="H6">
        <f t="shared" si="0"/>
        <v>7.5</v>
      </c>
    </row>
    <row r="7" spans="2:8" x14ac:dyDescent="0.2">
      <c r="B7">
        <v>4</v>
      </c>
      <c r="D7">
        <v>3</v>
      </c>
      <c r="F7">
        <v>6.5</v>
      </c>
      <c r="H7">
        <f t="shared" si="0"/>
        <v>9.5</v>
      </c>
    </row>
    <row r="8" spans="2:8" x14ac:dyDescent="0.2">
      <c r="B8">
        <v>4</v>
      </c>
      <c r="D8">
        <v>3</v>
      </c>
      <c r="F8">
        <v>7</v>
      </c>
      <c r="H8">
        <f t="shared" si="0"/>
        <v>10</v>
      </c>
    </row>
    <row r="9" spans="2:8" x14ac:dyDescent="0.2">
      <c r="B9">
        <v>5</v>
      </c>
      <c r="D9">
        <v>3</v>
      </c>
      <c r="F9">
        <v>7</v>
      </c>
      <c r="H9">
        <f t="shared" si="0"/>
        <v>10</v>
      </c>
    </row>
    <row r="10" spans="2:8" x14ac:dyDescent="0.2">
      <c r="B10">
        <v>6</v>
      </c>
      <c r="D10">
        <v>3</v>
      </c>
      <c r="F10">
        <v>8.5</v>
      </c>
      <c r="H10">
        <f t="shared" si="0"/>
        <v>11.5</v>
      </c>
    </row>
    <row r="11" spans="2:8" x14ac:dyDescent="0.2">
      <c r="B11">
        <v>6</v>
      </c>
      <c r="D11">
        <v>3</v>
      </c>
      <c r="F11">
        <v>8.5</v>
      </c>
      <c r="H11">
        <f t="shared" si="0"/>
        <v>11.5</v>
      </c>
    </row>
    <row r="12" spans="2:8" x14ac:dyDescent="0.2">
      <c r="B12">
        <v>6</v>
      </c>
      <c r="D12">
        <v>4</v>
      </c>
      <c r="F12">
        <v>8.5</v>
      </c>
      <c r="H12">
        <f t="shared" si="0"/>
        <v>12.5</v>
      </c>
    </row>
    <row r="13" spans="2:8" x14ac:dyDescent="0.2">
      <c r="B13">
        <v>6</v>
      </c>
      <c r="D13">
        <v>5</v>
      </c>
      <c r="F13">
        <v>9</v>
      </c>
      <c r="H13">
        <f t="shared" si="0"/>
        <v>14</v>
      </c>
    </row>
    <row r="14" spans="2:8" x14ac:dyDescent="0.2">
      <c r="B14">
        <v>6</v>
      </c>
      <c r="D14">
        <v>5</v>
      </c>
      <c r="F14">
        <v>9.5</v>
      </c>
      <c r="H14">
        <f t="shared" si="0"/>
        <v>14.5</v>
      </c>
    </row>
    <row r="15" spans="2:8" x14ac:dyDescent="0.2">
      <c r="B15">
        <v>6</v>
      </c>
      <c r="D15">
        <v>5</v>
      </c>
      <c r="F15">
        <v>10</v>
      </c>
      <c r="H15">
        <f t="shared" si="0"/>
        <v>15</v>
      </c>
    </row>
    <row r="16" spans="2:8" x14ac:dyDescent="0.2">
      <c r="B16">
        <v>6</v>
      </c>
      <c r="D16">
        <v>5</v>
      </c>
      <c r="F16">
        <v>10</v>
      </c>
      <c r="H16">
        <f t="shared" si="0"/>
        <v>15</v>
      </c>
    </row>
    <row r="17" spans="2:8" x14ac:dyDescent="0.2">
      <c r="B17">
        <v>6</v>
      </c>
      <c r="D17">
        <v>6</v>
      </c>
      <c r="F17">
        <v>10.5</v>
      </c>
      <c r="H17">
        <f t="shared" si="0"/>
        <v>16.5</v>
      </c>
    </row>
    <row r="18" spans="2:8" x14ac:dyDescent="0.2">
      <c r="B18">
        <v>6</v>
      </c>
      <c r="D18">
        <v>6</v>
      </c>
      <c r="F18">
        <v>10.5</v>
      </c>
      <c r="H18">
        <f t="shared" si="0"/>
        <v>16.5</v>
      </c>
    </row>
    <row r="19" spans="2:8" x14ac:dyDescent="0.2">
      <c r="B19">
        <v>6</v>
      </c>
      <c r="D19">
        <v>7.5</v>
      </c>
      <c r="F19">
        <v>11</v>
      </c>
      <c r="H19">
        <f t="shared" si="0"/>
        <v>18.5</v>
      </c>
    </row>
    <row r="20" spans="2:8" x14ac:dyDescent="0.2">
      <c r="B20">
        <v>6</v>
      </c>
      <c r="D20">
        <v>8</v>
      </c>
      <c r="F20">
        <v>11</v>
      </c>
      <c r="H20">
        <f t="shared" si="0"/>
        <v>19</v>
      </c>
    </row>
    <row r="21" spans="2:8" x14ac:dyDescent="0.2">
      <c r="B21">
        <v>6</v>
      </c>
      <c r="D21">
        <v>8</v>
      </c>
      <c r="F21">
        <v>11</v>
      </c>
      <c r="H21">
        <f t="shared" si="0"/>
        <v>19</v>
      </c>
    </row>
    <row r="22" spans="2:8" x14ac:dyDescent="0.2">
      <c r="B22">
        <v>6</v>
      </c>
      <c r="D22">
        <v>8.5</v>
      </c>
      <c r="F22">
        <v>11.5</v>
      </c>
      <c r="H22">
        <f t="shared" si="0"/>
        <v>20</v>
      </c>
    </row>
    <row r="23" spans="2:8" x14ac:dyDescent="0.2">
      <c r="B23">
        <v>7</v>
      </c>
      <c r="D23">
        <v>10.5</v>
      </c>
      <c r="F23">
        <v>12</v>
      </c>
      <c r="H23">
        <f t="shared" si="0"/>
        <v>22.5</v>
      </c>
    </row>
    <row r="24" spans="2:8" x14ac:dyDescent="0.2">
      <c r="B24">
        <v>7</v>
      </c>
      <c r="D24">
        <v>11</v>
      </c>
      <c r="F24">
        <v>12.5</v>
      </c>
      <c r="H24">
        <f t="shared" si="0"/>
        <v>23.5</v>
      </c>
    </row>
    <row r="25" spans="2:8" x14ac:dyDescent="0.2">
      <c r="B25">
        <v>7</v>
      </c>
      <c r="D25">
        <v>11</v>
      </c>
      <c r="F25">
        <v>13</v>
      </c>
      <c r="H25">
        <f t="shared" si="0"/>
        <v>24</v>
      </c>
    </row>
    <row r="26" spans="2:8" x14ac:dyDescent="0.2">
      <c r="B26">
        <v>7</v>
      </c>
      <c r="D26">
        <v>12</v>
      </c>
      <c r="F26">
        <v>13</v>
      </c>
      <c r="H26">
        <f t="shared" si="0"/>
        <v>25</v>
      </c>
    </row>
    <row r="27" spans="2:8" x14ac:dyDescent="0.2">
      <c r="B27">
        <v>7</v>
      </c>
      <c r="D27">
        <v>15</v>
      </c>
      <c r="F27">
        <v>13.5</v>
      </c>
      <c r="H27">
        <f t="shared" si="0"/>
        <v>28.5</v>
      </c>
    </row>
    <row r="28" spans="2:8" x14ac:dyDescent="0.2">
      <c r="B28">
        <v>7</v>
      </c>
      <c r="D28">
        <v>19</v>
      </c>
      <c r="F28">
        <v>13.5</v>
      </c>
      <c r="H28">
        <f t="shared" si="0"/>
        <v>32.5</v>
      </c>
    </row>
    <row r="29" spans="2:8" x14ac:dyDescent="0.2">
      <c r="B29">
        <v>8</v>
      </c>
      <c r="D29">
        <v>20</v>
      </c>
      <c r="F29">
        <v>14</v>
      </c>
      <c r="H29">
        <f t="shared" si="0"/>
        <v>34</v>
      </c>
    </row>
    <row r="31" spans="2:8" x14ac:dyDescent="0.2">
      <c r="B31" s="147">
        <f>AVERAGE(B3:B29)</f>
        <v>5.666666666666667</v>
      </c>
      <c r="D31" s="147">
        <f>AVERAGE(D3:D29)</f>
        <v>6.9444444444444446</v>
      </c>
      <c r="F31" s="147">
        <f>AVERAGE(F3:F29)</f>
        <v>9.5740740740740744</v>
      </c>
      <c r="H31" s="147">
        <f>AVERAGE(H3:H29)</f>
        <v>16.518518518518519</v>
      </c>
    </row>
    <row r="32" spans="2:8" x14ac:dyDescent="0.2">
      <c r="B32" s="146">
        <f>B31/8</f>
        <v>0.70833333333333337</v>
      </c>
      <c r="D32" s="146">
        <f>D31/21</f>
        <v>0.3306878306878307</v>
      </c>
      <c r="E32" s="145"/>
      <c r="F32" s="146">
        <f>F31/14</f>
        <v>0.68386243386243384</v>
      </c>
      <c r="H32" s="146">
        <f>H31/35</f>
        <v>0.47195767195767196</v>
      </c>
    </row>
  </sheetData>
  <sortState ref="B3:B29">
    <sortCondition ref="B3:B29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Raw data</vt:lpstr>
      <vt:lpstr>Roster</vt:lpstr>
      <vt:lpstr>Pcred</vt:lpstr>
      <vt:lpstr>Reports</vt:lpstr>
      <vt:lpstr>Exams</vt:lpstr>
      <vt:lpstr>Grades</vt:lpstr>
      <vt:lpstr>Published</vt:lpstr>
      <vt:lpstr>Blackboard</vt:lpstr>
      <vt:lpstr>SLO Assessment</vt:lpstr>
      <vt:lpstr>Grades!Print_Area</vt:lpstr>
      <vt:lpstr>Roster!Print_Area</vt:lpstr>
      <vt:lpstr>Grades!TABLE</vt:lpstr>
      <vt:lpstr>'Raw data'!TABLE</vt:lpstr>
      <vt:lpstr>'Raw data'!TABLE_2</vt:lpstr>
      <vt:lpstr>'Raw data'!TABLE_3</vt:lpstr>
      <vt:lpstr>'Raw data'!TABLE_4</vt:lpstr>
      <vt:lpstr>'Raw data'!TABLE_5</vt:lpstr>
      <vt:lpstr>'Raw data'!TABLE_7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Faculty WebAdvisor</dc:title>
  <dc:creator>Mike Gilbert</dc:creator>
  <cp:lastModifiedBy>Mike Gilbert</cp:lastModifiedBy>
  <cp:lastPrinted>2010-05-20T19:48:35Z</cp:lastPrinted>
  <dcterms:created xsi:type="dcterms:W3CDTF">2004-08-14T13:26:10Z</dcterms:created>
  <dcterms:modified xsi:type="dcterms:W3CDTF">2011-03-11T05:24:44Z</dcterms:modified>
</cp:coreProperties>
</file>